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2390" windowHeight="8775" tabRatio="601" activeTab="1"/>
  </bookViews>
  <sheets>
    <sheet name="Bz Fragments" sheetId="1" r:id="rId1"/>
    <sheet name="Ver 3 Iracac" sheetId="2" r:id="rId2"/>
  </sheets>
  <definedNames>
    <definedName name="_xlnm.Print_Area" localSheetId="1">'Ver 3 Iracac'!$A$69:$N$79</definedName>
    <definedName name="solver_adj" localSheetId="1" hidden="1">'Ver 3 Iracac'!$H$34:$N$34</definedName>
    <definedName name="solver_cvg" localSheetId="1" hidden="1">0.001</definedName>
    <definedName name="solver_drv" localSheetId="1" hidden="1">1</definedName>
    <definedName name="solver_est" localSheetId="1" hidden="1">2</definedName>
    <definedName name="solver_itr" localSheetId="1" hidden="1">500</definedName>
    <definedName name="solver_lhs1" localSheetId="1" hidden="1">'Ver 3 Iracac'!$I$45</definedName>
    <definedName name="solver_lhs10" localSheetId="1" hidden="1">'Ver 3 Iracac'!$I$34</definedName>
    <definedName name="solver_lhs11" localSheetId="1" hidden="1">'Ver 3 Iracac'!$J$34</definedName>
    <definedName name="solver_lhs12" localSheetId="1" hidden="1">'Ver 3 Iracac'!$K$34</definedName>
    <definedName name="solver_lhs13" localSheetId="1" hidden="1">'Ver 3 Iracac'!$L$34</definedName>
    <definedName name="solver_lhs14" localSheetId="1" hidden="1">'Ver 3 Iracac'!$O$34</definedName>
    <definedName name="solver_lhs2" localSheetId="1" hidden="1">'Ver 3 Iracac'!$J$45</definedName>
    <definedName name="solver_lhs3" localSheetId="1" hidden="1">'Ver 3 Iracac'!$K$45</definedName>
    <definedName name="solver_lhs4" localSheetId="1" hidden="1">'Ver 3 Iracac'!$L$45</definedName>
    <definedName name="solver_lhs5" localSheetId="1" hidden="1">'Ver 3 Iracac'!$M$45</definedName>
    <definedName name="solver_lhs6" localSheetId="1" hidden="1">'Ver 3 Iracac'!$N$45</definedName>
    <definedName name="solver_lhs7" localSheetId="1" hidden="1">'Ver 3 Iracac'!$N$34</definedName>
    <definedName name="solver_lhs8" localSheetId="1" hidden="1">'Ver 3 Iracac'!$H$34</definedName>
    <definedName name="solver_lhs9" localSheetId="1" hidden="1">'Ver 3 Iracac'!$M$34</definedName>
    <definedName name="solver_lin" localSheetId="1" hidden="1">2</definedName>
    <definedName name="solver_neg" localSheetId="1" hidden="1">2</definedName>
    <definedName name="solver_num" localSheetId="1" hidden="1">14</definedName>
    <definedName name="solver_nwt" localSheetId="1" hidden="1">1</definedName>
    <definedName name="solver_opt" localSheetId="1" hidden="1">'Ver 3 Iracac'!$H$45</definedName>
    <definedName name="solver_pre" localSheetId="1" hidden="1">0.000001</definedName>
    <definedName name="solver_rel1" localSheetId="1" hidden="1">2</definedName>
    <definedName name="solver_rel10" localSheetId="1" hidden="1">3</definedName>
    <definedName name="solver_rel11" localSheetId="1" hidden="1">3</definedName>
    <definedName name="solver_rel12" localSheetId="1" hidden="1">3</definedName>
    <definedName name="solver_rel13" localSheetId="1" hidden="1">3</definedName>
    <definedName name="solver_rel14" localSheetId="1" hidden="1">2</definedName>
    <definedName name="solver_rel2" localSheetId="1" hidden="1">2</definedName>
    <definedName name="solver_rel3" localSheetId="1" hidden="1">2</definedName>
    <definedName name="solver_rel4" localSheetId="1" hidden="1">2</definedName>
    <definedName name="solver_rel5" localSheetId="1" hidden="1">2</definedName>
    <definedName name="solver_rel6" localSheetId="1" hidden="1">2</definedName>
    <definedName name="solver_rel7" localSheetId="1" hidden="1">3</definedName>
    <definedName name="solver_rel8" localSheetId="1" hidden="1">3</definedName>
    <definedName name="solver_rel9" localSheetId="1" hidden="1">3</definedName>
    <definedName name="solver_rhs1" localSheetId="1" hidden="1">'Ver 3 Iracac'!$I$59</definedName>
    <definedName name="solver_rhs10" localSheetId="1" hidden="1">0</definedName>
    <definedName name="solver_rhs11" localSheetId="1" hidden="1">0</definedName>
    <definedName name="solver_rhs12" localSheetId="1" hidden="1">0</definedName>
    <definedName name="solver_rhs13" localSheetId="1" hidden="1">0</definedName>
    <definedName name="solver_rhs14" localSheetId="1" hidden="1">100</definedName>
    <definedName name="solver_rhs2" localSheetId="1" hidden="1">'Ver 3 Iracac'!$J$59</definedName>
    <definedName name="solver_rhs3" localSheetId="1" hidden="1">'Ver 3 Iracac'!$K$59</definedName>
    <definedName name="solver_rhs4" localSheetId="1" hidden="1">'Ver 3 Iracac'!$L$59</definedName>
    <definedName name="solver_rhs5" localSheetId="1" hidden="1">'Ver 3 Iracac'!$M$59</definedName>
    <definedName name="solver_rhs6" localSheetId="1" hidden="1">'Ver 3 Iracac'!$N$59</definedName>
    <definedName name="solver_rhs7" localSheetId="1" hidden="1">0</definedName>
    <definedName name="solver_rhs8" localSheetId="1" hidden="1">0</definedName>
    <definedName name="solver_rhs9" localSheetId="1" hidden="1">0</definedName>
    <definedName name="solver_scl" localSheetId="1" hidden="1">2</definedName>
    <definedName name="solver_sho" localSheetId="1" hidden="1">2</definedName>
    <definedName name="solver_tim" localSheetId="1" hidden="1">500</definedName>
    <definedName name="solver_tol" localSheetId="1" hidden="1">0.05</definedName>
    <definedName name="solver_typ" localSheetId="1" hidden="1">3</definedName>
    <definedName name="solver_val" localSheetId="1" hidden="1">28.9</definedName>
  </definedNames>
  <calcPr fullCalcOnLoad="1"/>
</workbook>
</file>

<file path=xl/sharedStrings.xml><?xml version="1.0" encoding="utf-8"?>
<sst xmlns="http://schemas.openxmlformats.org/spreadsheetml/2006/main" count="1557" uniqueCount="81">
  <si>
    <t>C</t>
  </si>
  <si>
    <t>H</t>
  </si>
  <si>
    <t>D</t>
  </si>
  <si>
    <t>GC-MS</t>
  </si>
  <si>
    <t>MW</t>
  </si>
  <si>
    <t>%</t>
  </si>
  <si>
    <t xml:space="preserve">Bz-dx distribution (mol %) </t>
  </si>
  <si>
    <t>Ru No. 1214-2</t>
  </si>
  <si>
    <t>mM</t>
  </si>
  <si>
    <t xml:space="preserve">Bz </t>
  </si>
  <si>
    <t>M</t>
  </si>
  <si>
    <t xml:space="preserve">D (M) in straight Bz (Balnk) </t>
  </si>
  <si>
    <t>C6H6</t>
  </si>
  <si>
    <t>C6H5D1</t>
  </si>
  <si>
    <t>C6H4D2</t>
  </si>
  <si>
    <t>C6H3D3</t>
  </si>
  <si>
    <t>C6H2D4</t>
  </si>
  <si>
    <t>C6HD5</t>
  </si>
  <si>
    <t>C6D6</t>
  </si>
  <si>
    <t>Reaction Time</t>
  </si>
  <si>
    <t>min</t>
  </si>
  <si>
    <t>FW</t>
  </si>
  <si>
    <t>ratio in</t>
  </si>
  <si>
    <t>% in</t>
  </si>
  <si>
    <t>Frag.</t>
  </si>
  <si>
    <t>total</t>
  </si>
  <si>
    <t>reaction</t>
  </si>
  <si>
    <t>C6H5D</t>
  </si>
  <si>
    <t>mother</t>
  </si>
  <si>
    <t>1st Fragments</t>
  </si>
  <si>
    <t>number of D</t>
  </si>
  <si>
    <t>2nd Fragments</t>
  </si>
  <si>
    <t>D (M)</t>
  </si>
  <si>
    <t>D(M) = 6(M) x Bz-dx distribution(%) / 100 x number of D</t>
  </si>
  <si>
    <t>Total  converted D (M)</t>
  </si>
  <si>
    <t>Total  converted D (M) = D(M) of Bz-dx - D(M) Blank</t>
  </si>
  <si>
    <r>
      <t>TOF (s</t>
    </r>
    <r>
      <rPr>
        <vertAlign val="superscript"/>
        <sz val="11"/>
        <rFont val="Arial"/>
        <family val="2"/>
      </rPr>
      <t>-1</t>
    </r>
    <r>
      <rPr>
        <sz val="11"/>
        <rFont val="Arial"/>
        <family val="2"/>
      </rPr>
      <t>)</t>
    </r>
  </si>
  <si>
    <t>total</t>
  </si>
  <si>
    <t>&lt;C6H6 HP&gt;</t>
  </si>
  <si>
    <t>&lt;C6H6 HP database&gt;</t>
  </si>
  <si>
    <t>&lt;C6H6 Shimazu database&gt;</t>
  </si>
  <si>
    <t>&lt;C6D6 HP&gt;</t>
  </si>
  <si>
    <t>&lt;C6D6 HP database&gt;</t>
  </si>
  <si>
    <t>&lt;C6D6 Shimazu database&gt;</t>
  </si>
  <si>
    <t>&lt;C6H6 + C6D6 HP&gt;</t>
  </si>
  <si>
    <t>total 78-84</t>
  </si>
  <si>
    <t>% 78-84</t>
  </si>
  <si>
    <t>% 72-86</t>
  </si>
  <si>
    <t>Normalized</t>
  </si>
  <si>
    <t xml:space="preserve"> +HH</t>
  </si>
  <si>
    <t xml:space="preserve"> +H</t>
  </si>
  <si>
    <t>1st</t>
  </si>
  <si>
    <t>2nd</t>
  </si>
  <si>
    <t>3rd</t>
  </si>
  <si>
    <t>4th</t>
  </si>
  <si>
    <t>5th</t>
  </si>
  <si>
    <t>6th</t>
  </si>
  <si>
    <t>&lt;True value deconvoluted&gt;</t>
  </si>
  <si>
    <t>3rd Fragments</t>
  </si>
  <si>
    <t>&lt;Goal for solver&gt;</t>
  </si>
  <si>
    <t>4th Fragments</t>
  </si>
  <si>
    <t>&lt;TOF calculation from old method (only from 78-84 mother peak)&gt;</t>
  </si>
  <si>
    <t>Area</t>
  </si>
  <si>
    <t>5th Fragments</t>
  </si>
  <si>
    <t>&lt;C6H6 Fragmentation Standards&gt;</t>
  </si>
  <si>
    <t>Instructions for Use:</t>
  </si>
  <si>
    <t>NOTE:</t>
  </si>
  <si>
    <t xml:space="preserve">Table accounts for fragmentation on a statistical basis only (does not account for any isotope effect).  </t>
  </si>
  <si>
    <t>No allowance is made for C-13</t>
  </si>
  <si>
    <t>6th Fragments were omitted for calculation</t>
  </si>
  <si>
    <t xml:space="preserve">Cat. : </t>
  </si>
  <si>
    <r>
      <t xml:space="preserve">1)  Input information into </t>
    </r>
    <r>
      <rPr>
        <sz val="11"/>
        <color indexed="10"/>
        <rFont val="Arial"/>
        <family val="2"/>
      </rPr>
      <t>B50</t>
    </r>
    <r>
      <rPr>
        <sz val="11"/>
        <rFont val="Arial"/>
        <family val="2"/>
      </rPr>
      <t xml:space="preserve">, </t>
    </r>
    <r>
      <rPr>
        <sz val="11"/>
        <color indexed="10"/>
        <rFont val="Arial"/>
        <family val="2"/>
      </rPr>
      <t>E50</t>
    </r>
    <r>
      <rPr>
        <sz val="11"/>
        <rFont val="Arial"/>
        <family val="2"/>
      </rPr>
      <t xml:space="preserve">, </t>
    </r>
    <r>
      <rPr>
        <sz val="11"/>
        <color indexed="10"/>
        <rFont val="Arial"/>
        <family val="2"/>
      </rPr>
      <t>E51</t>
    </r>
    <r>
      <rPr>
        <sz val="11"/>
        <rFont val="Arial"/>
        <family val="2"/>
      </rPr>
      <t xml:space="preserve"> and </t>
    </r>
    <r>
      <rPr>
        <sz val="11"/>
        <color indexed="10"/>
        <rFont val="Arial"/>
        <family val="2"/>
      </rPr>
      <t>E53</t>
    </r>
  </si>
  <si>
    <r>
      <t xml:space="preserve">3)  Record MS for deuterated sample and enter fragmentation counts into </t>
    </r>
    <r>
      <rPr>
        <sz val="11"/>
        <color indexed="10"/>
        <rFont val="Arial"/>
        <family val="2"/>
      </rPr>
      <t>H58-N58</t>
    </r>
  </si>
  <si>
    <r>
      <t xml:space="preserve">2)  Record MS for benzene standard and enter fragmentation counts into </t>
    </r>
    <r>
      <rPr>
        <sz val="11"/>
        <color indexed="10"/>
        <rFont val="Arial"/>
        <family val="2"/>
      </rPr>
      <t>C14-C22</t>
    </r>
  </si>
  <si>
    <r>
      <t xml:space="preserve">4)  Copy </t>
    </r>
    <r>
      <rPr>
        <sz val="11"/>
        <color indexed="10"/>
        <rFont val="Arial"/>
        <family val="2"/>
      </rPr>
      <t>H59-N59</t>
    </r>
    <r>
      <rPr>
        <sz val="11"/>
        <rFont val="Arial"/>
        <family val="2"/>
      </rPr>
      <t xml:space="preserve"> and Paste Special them to </t>
    </r>
    <r>
      <rPr>
        <sz val="11"/>
        <color indexed="10"/>
        <rFont val="Arial"/>
        <family val="2"/>
      </rPr>
      <t>H34-N34</t>
    </r>
    <r>
      <rPr>
        <sz val="11"/>
        <rFont val="Arial"/>
        <family val="2"/>
      </rPr>
      <t xml:space="preserve"> </t>
    </r>
    <r>
      <rPr>
        <b/>
        <sz val="11"/>
        <color indexed="10"/>
        <rFont val="Arial"/>
        <family val="2"/>
      </rPr>
      <t>as values</t>
    </r>
  </si>
  <si>
    <r>
      <t xml:space="preserve">5)  Tools--Solver.   Input the value of </t>
    </r>
    <r>
      <rPr>
        <sz val="11"/>
        <color indexed="10"/>
        <rFont val="Arial"/>
        <family val="2"/>
      </rPr>
      <t>H59</t>
    </r>
    <r>
      <rPr>
        <sz val="11"/>
        <rFont val="Arial"/>
        <family val="2"/>
      </rPr>
      <t xml:space="preserve"> into "Value of :".   Click "Solve" button.</t>
    </r>
  </si>
  <si>
    <r>
      <t xml:space="preserve">      But if the values </t>
    </r>
    <r>
      <rPr>
        <sz val="11"/>
        <color indexed="10"/>
        <rFont val="Arial"/>
        <family val="2"/>
      </rPr>
      <t>H45-N45</t>
    </r>
    <r>
      <rPr>
        <sz val="11"/>
        <rFont val="Arial"/>
        <family val="2"/>
      </rPr>
      <t xml:space="preserve"> are close to </t>
    </r>
    <r>
      <rPr>
        <sz val="11"/>
        <color indexed="10"/>
        <rFont val="Arial"/>
        <family val="2"/>
      </rPr>
      <t>H59-N59</t>
    </r>
    <r>
      <rPr>
        <sz val="11"/>
        <rFont val="Arial"/>
        <family val="2"/>
      </rPr>
      <t>, Select "Keep Solver Solution", then OK</t>
    </r>
  </si>
  <si>
    <r>
      <t xml:space="preserve">Only </t>
    </r>
    <r>
      <rPr>
        <sz val="11"/>
        <color indexed="12"/>
        <rFont val="Arial"/>
        <family val="2"/>
      </rPr>
      <t>Blue Columns</t>
    </r>
    <r>
      <rPr>
        <sz val="11"/>
        <rFont val="Arial"/>
        <family val="2"/>
      </rPr>
      <t xml:space="preserve"> are inputable.</t>
    </r>
  </si>
  <si>
    <r>
      <t xml:space="preserve">      Bz-dx distribution (mol %) is obtained in </t>
    </r>
    <r>
      <rPr>
        <sz val="11"/>
        <color indexed="10"/>
        <rFont val="Arial"/>
        <family val="2"/>
      </rPr>
      <t>H34-N34</t>
    </r>
    <r>
      <rPr>
        <sz val="11"/>
        <rFont val="Arial"/>
        <family val="2"/>
      </rPr>
      <t xml:space="preserve"> in which fragments were deconvoluted.</t>
    </r>
  </si>
  <si>
    <t xml:space="preserve">Cat. </t>
  </si>
  <si>
    <t>6)  The message "Solver could not find a feasible solution" may be shown.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</si>
</sst>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\&quot;#,##0;\-&quot;\&quot;#,##0"/>
    <numFmt numFmtId="165" formatCode="&quot;\&quot;#,##0;[Red]\-&quot;\&quot;#,##0"/>
    <numFmt numFmtId="166" formatCode="&quot;\&quot;#,##0.00;\-&quot;\&quot;#,##0.00"/>
    <numFmt numFmtId="167" formatCode="&quot;\&quot;#,##0.00;[Red]\-&quot;\&quot;#,##0.00"/>
    <numFmt numFmtId="168" formatCode="_-&quot;\&quot;* #,##0_-;\-&quot;\&quot;* #,##0_-;_-&quot;\&quot;* &quot;-&quot;_-;_-@_-"/>
    <numFmt numFmtId="169" formatCode="_-* #,##0_-;\-* #,##0_-;_-* &quot;-&quot;_-;_-@_-"/>
    <numFmt numFmtId="170" formatCode="_-&quot;\&quot;* #,##0.00_-;\-&quot;\&quot;* #,##0.00_-;_-&quot;\&quot;* &quot;-&quot;??_-;_-@_-"/>
    <numFmt numFmtId="171" formatCode="_-* #,##0.00_-;\-* #,##0.00_-;_-* &quot;-&quot;??_-;_-@_-"/>
    <numFmt numFmtId="172" formatCode="&quot;\&quot;#,##0;&quot;\&quot;\-#,##0"/>
    <numFmt numFmtId="173" formatCode="&quot;\&quot;#,##0;[Red]&quot;\&quot;\-#,##0"/>
    <numFmt numFmtId="174" formatCode="&quot;\&quot;#,##0.00;&quot;\&quot;\-#,##0.00"/>
    <numFmt numFmtId="175" formatCode="&quot;\&quot;#,##0.00;[Red]&quot;\&quot;\-#,##0.00"/>
    <numFmt numFmtId="176" formatCode="_ &quot;\&quot;* #,##0_ ;_ &quot;\&quot;* \-#,##0_ ;_ &quot;\&quot;* &quot;-&quot;_ ;_ @_ "/>
    <numFmt numFmtId="177" formatCode="_ * #,##0_ ;_ * \-#,##0_ ;_ * &quot;-&quot;_ ;_ @_ "/>
    <numFmt numFmtId="178" formatCode="_ &quot;\&quot;* #,##0.00_ ;_ &quot;\&quot;* \-#,##0.00_ ;_ &quot;\&quot;* &quot;-&quot;??_ ;_ @_ "/>
    <numFmt numFmtId="179" formatCode="_ * #,##0.00_ ;_ * \-#,##0.00_ ;_ * &quot;-&quot;??_ ;_ @_ "/>
    <numFmt numFmtId="180" formatCode="\$#,##0_);\(\$#,##0\)"/>
    <numFmt numFmtId="181" formatCode="\$#,##0_);[Red]\(\$#,##0\)"/>
    <numFmt numFmtId="182" formatCode="\$#,##0.00_);\(\$#,##0.00\)"/>
    <numFmt numFmtId="183" formatCode="\$#,##0.00_);[Red]\(\$#,##0.00\)"/>
    <numFmt numFmtId="184" formatCode="0.000_ "/>
    <numFmt numFmtId="185" formatCode="0.000"/>
    <numFmt numFmtId="186" formatCode="0.0"/>
    <numFmt numFmtId="187" formatCode="0.0_ "/>
    <numFmt numFmtId="188" formatCode="0.0000_ "/>
    <numFmt numFmtId="189" formatCode="0.00_ "/>
    <numFmt numFmtId="190" formatCode="0_ "/>
    <numFmt numFmtId="191" formatCode="0.00_);[Red]\(0.00\)"/>
    <numFmt numFmtId="192" formatCode="0.0_);[Red]\(0.0\)"/>
    <numFmt numFmtId="193" formatCode="0.0000"/>
    <numFmt numFmtId="194" formatCode="0.000_);[Red]\(0.000\)"/>
    <numFmt numFmtId="195" formatCode="0.000000"/>
    <numFmt numFmtId="196" formatCode="0.00000"/>
  </numFmts>
  <fonts count="12">
    <font>
      <sz val="11"/>
      <name val="ＭＳ Ｐゴシック"/>
      <family val="3"/>
    </font>
    <font>
      <sz val="11"/>
      <name val="Arial"/>
      <family val="2"/>
    </font>
    <font>
      <sz val="11"/>
      <color indexed="10"/>
      <name val="Arial"/>
      <family val="2"/>
    </font>
    <font>
      <vertAlign val="superscript"/>
      <sz val="11"/>
      <name val="Arial"/>
      <family val="2"/>
    </font>
    <font>
      <sz val="8"/>
      <name val="Arial"/>
      <family val="2"/>
    </font>
    <font>
      <b/>
      <sz val="14"/>
      <color indexed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1"/>
      <color indexed="10"/>
      <name val="Arial"/>
      <family val="2"/>
    </font>
    <font>
      <sz val="11"/>
      <color indexed="12"/>
      <name val="Arial"/>
      <family val="2"/>
    </font>
    <font>
      <u val="single"/>
      <sz val="7.15"/>
      <color indexed="12"/>
      <name val="ＭＳ Ｐゴシック"/>
      <family val="3"/>
    </font>
    <font>
      <u val="single"/>
      <sz val="7.15"/>
      <color indexed="36"/>
      <name val="ＭＳ Ｐゴシック"/>
      <family val="3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medium"/>
    </border>
    <border>
      <left>
        <color indexed="63"/>
      </left>
      <right style="dotted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ck">
        <color indexed="12"/>
      </left>
      <right>
        <color indexed="63"/>
      </right>
      <top style="thick">
        <color indexed="12"/>
      </top>
      <bottom style="thick">
        <color indexed="12"/>
      </bottom>
    </border>
    <border>
      <left>
        <color indexed="63"/>
      </left>
      <right>
        <color indexed="63"/>
      </right>
      <top style="thick">
        <color indexed="12"/>
      </top>
      <bottom style="thick">
        <color indexed="12"/>
      </bottom>
    </border>
    <border>
      <left>
        <color indexed="63"/>
      </left>
      <right style="thick">
        <color indexed="12"/>
      </right>
      <top style="thick">
        <color indexed="12"/>
      </top>
      <bottom style="thick">
        <color indexed="1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2" borderId="0" xfId="0" applyFont="1" applyFill="1" applyAlignment="1">
      <alignment/>
    </xf>
    <xf numFmtId="185" fontId="1" fillId="0" borderId="0" xfId="0" applyNumberFormat="1" applyFont="1" applyAlignment="1">
      <alignment/>
    </xf>
    <xf numFmtId="184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 horizontal="right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2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3" xfId="0" applyFont="1" applyBorder="1" applyAlignment="1">
      <alignment horizontal="right"/>
    </xf>
    <xf numFmtId="0" fontId="1" fillId="0" borderId="3" xfId="0" applyFont="1" applyBorder="1" applyAlignment="1">
      <alignment horizontal="left"/>
    </xf>
    <xf numFmtId="0" fontId="1" fillId="0" borderId="3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3" xfId="0" applyFont="1" applyBorder="1" applyAlignment="1">
      <alignment/>
    </xf>
    <xf numFmtId="184" fontId="1" fillId="0" borderId="3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184" fontId="1" fillId="0" borderId="0" xfId="0" applyNumberFormat="1" applyFont="1" applyAlignment="1">
      <alignment horizontal="right"/>
    </xf>
    <xf numFmtId="187" fontId="1" fillId="0" borderId="0" xfId="0" applyNumberFormat="1" applyFont="1" applyAlignment="1">
      <alignment/>
    </xf>
    <xf numFmtId="187" fontId="1" fillId="2" borderId="0" xfId="0" applyNumberFormat="1" applyFont="1" applyFill="1" applyAlignment="1">
      <alignment/>
    </xf>
    <xf numFmtId="187" fontId="1" fillId="0" borderId="0" xfId="0" applyNumberFormat="1" applyFont="1" applyBorder="1" applyAlignment="1">
      <alignment/>
    </xf>
    <xf numFmtId="184" fontId="1" fillId="0" borderId="0" xfId="0" applyNumberFormat="1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187" fontId="1" fillId="0" borderId="7" xfId="0" applyNumberFormat="1" applyFont="1" applyBorder="1" applyAlignment="1">
      <alignment/>
    </xf>
    <xf numFmtId="187" fontId="1" fillId="0" borderId="8" xfId="0" applyNumberFormat="1" applyFont="1" applyBorder="1" applyAlignment="1">
      <alignment/>
    </xf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0" fontId="2" fillId="0" borderId="4" xfId="0" applyFont="1" applyFill="1" applyBorder="1" applyAlignment="1">
      <alignment/>
    </xf>
    <xf numFmtId="0" fontId="1" fillId="0" borderId="0" xfId="0" applyFont="1" applyFill="1" applyAlignment="1">
      <alignment/>
    </xf>
    <xf numFmtId="187" fontId="1" fillId="0" borderId="7" xfId="0" applyNumberFormat="1" applyFont="1" applyFill="1" applyBorder="1" applyAlignment="1">
      <alignment/>
    </xf>
    <xf numFmtId="186" fontId="1" fillId="0" borderId="0" xfId="0" applyNumberFormat="1" applyFont="1" applyAlignment="1">
      <alignment horizontal="right"/>
    </xf>
    <xf numFmtId="191" fontId="1" fillId="0" borderId="0" xfId="0" applyNumberFormat="1" applyFont="1" applyAlignment="1">
      <alignment/>
    </xf>
    <xf numFmtId="191" fontId="1" fillId="0" borderId="2" xfId="0" applyNumberFormat="1" applyFont="1" applyBorder="1" applyAlignment="1">
      <alignment/>
    </xf>
    <xf numFmtId="191" fontId="1" fillId="0" borderId="9" xfId="0" applyNumberFormat="1" applyFont="1" applyBorder="1" applyAlignment="1">
      <alignment/>
    </xf>
    <xf numFmtId="191" fontId="1" fillId="0" borderId="0" xfId="0" applyNumberFormat="1" applyFont="1" applyBorder="1" applyAlignment="1">
      <alignment horizontal="center"/>
    </xf>
    <xf numFmtId="191" fontId="1" fillId="0" borderId="7" xfId="0" applyNumberFormat="1" applyFont="1" applyBorder="1" applyAlignment="1">
      <alignment horizontal="center"/>
    </xf>
    <xf numFmtId="191" fontId="1" fillId="0" borderId="3" xfId="0" applyNumberFormat="1" applyFont="1" applyBorder="1" applyAlignment="1">
      <alignment horizontal="center"/>
    </xf>
    <xf numFmtId="191" fontId="1" fillId="0" borderId="6" xfId="0" applyNumberFormat="1" applyFont="1" applyBorder="1" applyAlignment="1">
      <alignment horizontal="center"/>
    </xf>
    <xf numFmtId="191" fontId="2" fillId="0" borderId="7" xfId="0" applyNumberFormat="1" applyFont="1" applyFill="1" applyBorder="1" applyAlignment="1">
      <alignment/>
    </xf>
    <xf numFmtId="191" fontId="2" fillId="0" borderId="8" xfId="0" applyNumberFormat="1" applyFont="1" applyFill="1" applyBorder="1" applyAlignment="1">
      <alignment/>
    </xf>
    <xf numFmtId="191" fontId="1" fillId="0" borderId="0" xfId="0" applyNumberFormat="1" applyFont="1" applyBorder="1" applyAlignment="1">
      <alignment/>
    </xf>
    <xf numFmtId="191" fontId="2" fillId="0" borderId="0" xfId="0" applyNumberFormat="1" applyFont="1" applyBorder="1" applyAlignment="1">
      <alignment/>
    </xf>
    <xf numFmtId="191" fontId="2" fillId="0" borderId="10" xfId="0" applyNumberFormat="1" applyFont="1" applyBorder="1" applyAlignment="1">
      <alignment/>
    </xf>
    <xf numFmtId="191" fontId="1" fillId="0" borderId="3" xfId="0" applyNumberFormat="1" applyFont="1" applyBorder="1" applyAlignment="1">
      <alignment/>
    </xf>
    <xf numFmtId="191" fontId="2" fillId="0" borderId="11" xfId="0" applyNumberFormat="1" applyFont="1" applyBorder="1" applyAlignment="1">
      <alignment/>
    </xf>
    <xf numFmtId="191" fontId="2" fillId="0" borderId="0" xfId="0" applyNumberFormat="1" applyFont="1" applyAlignment="1">
      <alignment/>
    </xf>
    <xf numFmtId="191" fontId="2" fillId="0" borderId="0" xfId="0" applyNumberFormat="1" applyFont="1" applyFill="1" applyBorder="1" applyAlignment="1">
      <alignment/>
    </xf>
    <xf numFmtId="191" fontId="2" fillId="0" borderId="4" xfId="0" applyNumberFormat="1" applyFont="1" applyFill="1" applyBorder="1" applyAlignment="1">
      <alignment/>
    </xf>
    <xf numFmtId="187" fontId="6" fillId="0" borderId="7" xfId="0" applyNumberFormat="1" applyFont="1" applyFill="1" applyBorder="1" applyAlignment="1">
      <alignment/>
    </xf>
    <xf numFmtId="187" fontId="6" fillId="0" borderId="8" xfId="0" applyNumberFormat="1" applyFont="1" applyFill="1" applyBorder="1" applyAlignment="1">
      <alignment/>
    </xf>
    <xf numFmtId="0" fontId="2" fillId="0" borderId="1" xfId="0" applyFont="1" applyBorder="1" applyAlignment="1">
      <alignment/>
    </xf>
    <xf numFmtId="184" fontId="1" fillId="0" borderId="1" xfId="0" applyNumberFormat="1" applyFont="1" applyBorder="1" applyAlignment="1">
      <alignment/>
    </xf>
    <xf numFmtId="191" fontId="1" fillId="0" borderId="1" xfId="0" applyNumberFormat="1" applyFont="1" applyBorder="1" applyAlignment="1">
      <alignment/>
    </xf>
    <xf numFmtId="191" fontId="2" fillId="0" borderId="12" xfId="0" applyNumberFormat="1" applyFont="1" applyBorder="1" applyAlignment="1">
      <alignment/>
    </xf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horizontal="left"/>
    </xf>
    <xf numFmtId="184" fontId="1" fillId="0" borderId="0" xfId="0" applyNumberFormat="1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4" xfId="0" applyFont="1" applyFill="1" applyBorder="1" applyAlignment="1">
      <alignment horizontal="right"/>
    </xf>
    <xf numFmtId="0" fontId="1" fillId="0" borderId="4" xfId="0" applyFont="1" applyFill="1" applyBorder="1" applyAlignment="1">
      <alignment horizontal="left"/>
    </xf>
    <xf numFmtId="184" fontId="1" fillId="0" borderId="4" xfId="0" applyNumberFormat="1" applyFont="1" applyFill="1" applyBorder="1" applyAlignment="1">
      <alignment/>
    </xf>
    <xf numFmtId="191" fontId="1" fillId="0" borderId="4" xfId="0" applyNumberFormat="1" applyFont="1" applyFill="1" applyBorder="1" applyAlignment="1">
      <alignment/>
    </xf>
    <xf numFmtId="0" fontId="1" fillId="0" borderId="0" xfId="0" applyFont="1" applyFill="1" applyAlignment="1">
      <alignment horizontal="left"/>
    </xf>
    <xf numFmtId="184" fontId="1" fillId="0" borderId="0" xfId="0" applyNumberFormat="1" applyFont="1" applyFill="1" applyAlignment="1">
      <alignment/>
    </xf>
    <xf numFmtId="191" fontId="1" fillId="0" borderId="0" xfId="0" applyNumberFormat="1" applyFont="1" applyFill="1" applyAlignment="1">
      <alignment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0" fontId="5" fillId="3" borderId="0" xfId="0" applyFont="1" applyFill="1" applyAlignment="1">
      <alignment/>
    </xf>
    <xf numFmtId="0" fontId="1" fillId="3" borderId="0" xfId="0" applyFont="1" applyFill="1" applyAlignment="1">
      <alignment/>
    </xf>
    <xf numFmtId="0" fontId="1" fillId="3" borderId="0" xfId="0" applyFont="1" applyFill="1" applyAlignment="1">
      <alignment horizontal="left"/>
    </xf>
    <xf numFmtId="185" fontId="1" fillId="3" borderId="0" xfId="0" applyNumberFormat="1" applyFont="1" applyFill="1" applyAlignment="1">
      <alignment/>
    </xf>
    <xf numFmtId="0" fontId="1" fillId="3" borderId="0" xfId="0" applyFont="1" applyFill="1" applyAlignment="1">
      <alignment horizontal="right"/>
    </xf>
    <xf numFmtId="1" fontId="1" fillId="3" borderId="0" xfId="0" applyNumberFormat="1" applyFont="1" applyFill="1" applyAlignment="1">
      <alignment/>
    </xf>
    <xf numFmtId="0" fontId="1" fillId="3" borderId="13" xfId="0" applyFont="1" applyFill="1" applyBorder="1" applyAlignment="1">
      <alignment/>
    </xf>
    <xf numFmtId="0" fontId="1" fillId="3" borderId="13" xfId="0" applyFont="1" applyFill="1" applyBorder="1" applyAlignment="1">
      <alignment horizontal="center"/>
    </xf>
    <xf numFmtId="186" fontId="2" fillId="3" borderId="14" xfId="0" applyNumberFormat="1" applyFont="1" applyFill="1" applyBorder="1" applyAlignment="1">
      <alignment/>
    </xf>
    <xf numFmtId="186" fontId="2" fillId="3" borderId="15" xfId="0" applyNumberFormat="1" applyFont="1" applyFill="1" applyBorder="1" applyAlignment="1">
      <alignment/>
    </xf>
    <xf numFmtId="186" fontId="2" fillId="3" borderId="16" xfId="0" applyNumberFormat="1" applyFont="1" applyFill="1" applyBorder="1" applyAlignment="1">
      <alignment/>
    </xf>
    <xf numFmtId="186" fontId="1" fillId="3" borderId="0" xfId="0" applyNumberFormat="1" applyFont="1" applyFill="1" applyAlignment="1">
      <alignment/>
    </xf>
    <xf numFmtId="0" fontId="1" fillId="3" borderId="3" xfId="0" applyFont="1" applyFill="1" applyBorder="1" applyAlignment="1">
      <alignment/>
    </xf>
    <xf numFmtId="185" fontId="1" fillId="3" borderId="3" xfId="0" applyNumberFormat="1" applyFont="1" applyFill="1" applyBorder="1" applyAlignment="1">
      <alignment/>
    </xf>
    <xf numFmtId="0" fontId="1" fillId="3" borderId="1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186" fontId="2" fillId="4" borderId="1" xfId="0" applyNumberFormat="1" applyFont="1" applyFill="1" applyBorder="1" applyAlignment="1">
      <alignment/>
    </xf>
    <xf numFmtId="186" fontId="2" fillId="4" borderId="3" xfId="0" applyNumberFormat="1" applyFont="1" applyFill="1" applyBorder="1" applyAlignment="1">
      <alignment/>
    </xf>
    <xf numFmtId="189" fontId="1" fillId="3" borderId="0" xfId="0" applyNumberFormat="1" applyFont="1" applyFill="1" applyAlignment="1">
      <alignment/>
    </xf>
    <xf numFmtId="184" fontId="4" fillId="3" borderId="0" xfId="0" applyNumberFormat="1" applyFont="1" applyFill="1" applyAlignment="1">
      <alignment/>
    </xf>
    <xf numFmtId="190" fontId="4" fillId="3" borderId="0" xfId="0" applyNumberFormat="1" applyFont="1" applyFill="1" applyAlignment="1">
      <alignment/>
    </xf>
    <xf numFmtId="186" fontId="2" fillId="4" borderId="0" xfId="0" applyNumberFormat="1" applyFont="1" applyFill="1" applyAlignment="1">
      <alignment/>
    </xf>
    <xf numFmtId="190" fontId="4" fillId="5" borderId="0" xfId="0" applyNumberFormat="1" applyFont="1" applyFill="1" applyAlignment="1">
      <alignment/>
    </xf>
    <xf numFmtId="185" fontId="1" fillId="5" borderId="0" xfId="0" applyNumberFormat="1" applyFont="1" applyFill="1" applyAlignment="1">
      <alignment/>
    </xf>
    <xf numFmtId="0" fontId="1" fillId="5" borderId="0" xfId="0" applyFont="1" applyFill="1" applyAlignment="1">
      <alignment horizontal="right"/>
    </xf>
    <xf numFmtId="1" fontId="1" fillId="5" borderId="0" xfId="0" applyNumberFormat="1" applyFont="1" applyFill="1" applyAlignment="1">
      <alignment/>
    </xf>
    <xf numFmtId="0" fontId="1" fillId="5" borderId="0" xfId="0" applyFont="1" applyFill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0" fontId="1" fillId="5" borderId="0" xfId="0" applyFont="1" applyFill="1" applyAlignment="1">
      <alignment horizontal="left"/>
    </xf>
    <xf numFmtId="0" fontId="0" fillId="0" borderId="0" xfId="0" applyFont="1" applyAlignment="1">
      <alignment/>
    </xf>
    <xf numFmtId="0" fontId="0" fillId="5" borderId="0" xfId="0" applyFill="1" applyAlignment="1">
      <alignment/>
    </xf>
    <xf numFmtId="195" fontId="2" fillId="4" borderId="3" xfId="0" applyNumberFormat="1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4"/>
  <sheetViews>
    <sheetView zoomScale="75" zoomScaleNormal="75" workbookViewId="0" topLeftCell="A1">
      <selection activeCell="K17" sqref="K17"/>
    </sheetView>
  </sheetViews>
  <sheetFormatPr defaultColWidth="9.00390625" defaultRowHeight="13.5"/>
  <cols>
    <col min="1" max="1" width="9.00390625" style="1" customWidth="1"/>
    <col min="2" max="2" width="12.25390625" style="1" customWidth="1"/>
    <col min="3" max="4" width="6.875" style="1" customWidth="1"/>
    <col min="5" max="5" width="9.00390625" style="1" customWidth="1"/>
    <col min="6" max="6" width="12.25390625" style="1" customWidth="1"/>
    <col min="7" max="8" width="6.875" style="1" customWidth="1"/>
    <col min="9" max="9" width="9.00390625" style="1" customWidth="1"/>
    <col min="10" max="10" width="12.25390625" style="1" customWidth="1"/>
    <col min="11" max="17" width="6.875" style="1" customWidth="1"/>
    <col min="18" max="16384" width="9.00390625" style="1" customWidth="1"/>
  </cols>
  <sheetData>
    <row r="1" spans="1:9" ht="14.25">
      <c r="A1" s="1" t="s">
        <v>38</v>
      </c>
      <c r="E1" s="1" t="s">
        <v>39</v>
      </c>
      <c r="I1" s="1" t="s">
        <v>40</v>
      </c>
    </row>
    <row r="3" spans="1:11" ht="14.25">
      <c r="A3" s="2" t="s">
        <v>4</v>
      </c>
      <c r="B3" s="2" t="s">
        <v>3</v>
      </c>
      <c r="C3" s="2" t="s">
        <v>5</v>
      </c>
      <c r="E3" s="2" t="s">
        <v>4</v>
      </c>
      <c r="F3" s="2" t="s">
        <v>3</v>
      </c>
      <c r="G3" s="2" t="s">
        <v>5</v>
      </c>
      <c r="I3" s="2" t="s">
        <v>4</v>
      </c>
      <c r="J3" s="2" t="s">
        <v>3</v>
      </c>
      <c r="K3" s="2" t="s">
        <v>5</v>
      </c>
    </row>
    <row r="4" spans="1:11" ht="14.25">
      <c r="A4" s="2">
        <v>72</v>
      </c>
      <c r="B4" s="2">
        <v>162246</v>
      </c>
      <c r="C4" s="27">
        <f aca="true" t="shared" si="0" ref="C4:C9">+B4/B$13*100</f>
        <v>0.13299400241690282</v>
      </c>
      <c r="E4" s="2">
        <v>72</v>
      </c>
      <c r="F4" s="2">
        <v>22</v>
      </c>
      <c r="G4" s="27">
        <f aca="true" t="shared" si="1" ref="G4:G9">+F4/F$13*100</f>
        <v>0.1692177524805784</v>
      </c>
      <c r="I4" s="2">
        <v>72</v>
      </c>
      <c r="J4" s="2">
        <v>0.2</v>
      </c>
      <c r="K4" s="27">
        <f aca="true" t="shared" si="2" ref="K4:K10">+J4/J$13*100</f>
        <v>0.15503875968992248</v>
      </c>
    </row>
    <row r="5" spans="1:11" ht="14.25">
      <c r="A5" s="2">
        <v>73</v>
      </c>
      <c r="B5" s="2">
        <v>1571181</v>
      </c>
      <c r="C5" s="27">
        <f t="shared" si="0"/>
        <v>1.2879063256498884</v>
      </c>
      <c r="E5" s="2">
        <v>73</v>
      </c>
      <c r="F5" s="2">
        <v>186</v>
      </c>
      <c r="G5" s="27">
        <f t="shared" si="1"/>
        <v>1.430659180063072</v>
      </c>
      <c r="I5" s="2">
        <v>73</v>
      </c>
      <c r="J5" s="2">
        <v>1.6</v>
      </c>
      <c r="K5" s="27">
        <f t="shared" si="2"/>
        <v>1.2403100775193798</v>
      </c>
    </row>
    <row r="6" spans="1:11" ht="14.25">
      <c r="A6" s="1">
        <v>74</v>
      </c>
      <c r="B6" s="1">
        <v>4520591</v>
      </c>
      <c r="C6" s="27">
        <f t="shared" si="0"/>
        <v>3.705555085363147</v>
      </c>
      <c r="E6" s="1">
        <v>74</v>
      </c>
      <c r="F6" s="1">
        <v>520</v>
      </c>
      <c r="G6" s="27">
        <f t="shared" si="1"/>
        <v>3.999692331359126</v>
      </c>
      <c r="I6" s="1">
        <v>74</v>
      </c>
      <c r="J6" s="1">
        <v>5.2</v>
      </c>
      <c r="K6" s="27">
        <f t="shared" si="2"/>
        <v>4.0310077519379846</v>
      </c>
    </row>
    <row r="7" spans="1:11" ht="14.25">
      <c r="A7" s="1">
        <v>75</v>
      </c>
      <c r="B7" s="1">
        <v>1566336</v>
      </c>
      <c r="C7" s="27">
        <f t="shared" si="0"/>
        <v>1.2839348505952806</v>
      </c>
      <c r="E7" s="1">
        <v>75</v>
      </c>
      <c r="F7" s="1">
        <v>188</v>
      </c>
      <c r="G7" s="27">
        <f t="shared" si="1"/>
        <v>1.446042612106761</v>
      </c>
      <c r="I7" s="1">
        <v>75</v>
      </c>
      <c r="J7" s="1">
        <v>1.6</v>
      </c>
      <c r="K7" s="27">
        <f t="shared" si="2"/>
        <v>1.2403100775193798</v>
      </c>
    </row>
    <row r="8" spans="1:11" ht="14.25">
      <c r="A8" s="1">
        <v>76</v>
      </c>
      <c r="B8" s="1">
        <v>4401213</v>
      </c>
      <c r="C8" s="27">
        <f t="shared" si="0"/>
        <v>3.6077002351941134</v>
      </c>
      <c r="E8" s="1">
        <v>76</v>
      </c>
      <c r="F8" s="1">
        <v>537</v>
      </c>
      <c r="G8" s="27">
        <f t="shared" si="1"/>
        <v>4.130451503730483</v>
      </c>
      <c r="I8" s="1">
        <v>76</v>
      </c>
      <c r="J8" s="1">
        <v>5.2</v>
      </c>
      <c r="K8" s="27">
        <f t="shared" si="2"/>
        <v>4.0310077519379846</v>
      </c>
    </row>
    <row r="9" spans="1:11" ht="14.25">
      <c r="A9" s="1">
        <v>77</v>
      </c>
      <c r="B9" s="1">
        <v>20819630</v>
      </c>
      <c r="C9" s="27">
        <f t="shared" si="0"/>
        <v>17.0659734140689</v>
      </c>
      <c r="E9" s="1">
        <v>77</v>
      </c>
      <c r="F9" s="1">
        <v>1549</v>
      </c>
      <c r="G9" s="27">
        <f t="shared" si="1"/>
        <v>11.914468117837089</v>
      </c>
      <c r="I9" s="1">
        <v>77</v>
      </c>
      <c r="J9" s="1">
        <v>15.2</v>
      </c>
      <c r="K9" s="27">
        <f t="shared" si="2"/>
        <v>11.782945736434108</v>
      </c>
    </row>
    <row r="10" spans="1:11" ht="14.25">
      <c r="A10" s="1">
        <v>78</v>
      </c>
      <c r="B10" s="1">
        <v>88953778</v>
      </c>
      <c r="C10" s="27">
        <f>+B10/B$13*100</f>
        <v>72.91593608671177</v>
      </c>
      <c r="E10" s="1">
        <v>78</v>
      </c>
      <c r="F10" s="1">
        <v>9999</v>
      </c>
      <c r="G10" s="27">
        <f>+F10/F$13*100</f>
        <v>76.9094685024229</v>
      </c>
      <c r="I10" s="1">
        <v>78</v>
      </c>
      <c r="J10" s="1">
        <v>100</v>
      </c>
      <c r="K10" s="27">
        <f t="shared" si="2"/>
        <v>77.51937984496125</v>
      </c>
    </row>
    <row r="11" spans="1:11" ht="14.25">
      <c r="A11" s="1">
        <v>79</v>
      </c>
      <c r="B11" s="1">
        <v>5802384</v>
      </c>
      <c r="C11" s="27"/>
      <c r="E11" s="1">
        <v>79</v>
      </c>
      <c r="F11" s="1">
        <v>667</v>
      </c>
      <c r="G11" s="27"/>
      <c r="I11" s="1">
        <v>79</v>
      </c>
      <c r="J11" s="1">
        <v>6.2</v>
      </c>
      <c r="K11" s="27"/>
    </row>
    <row r="12" spans="1:11" ht="14.25">
      <c r="A12" s="1">
        <v>80</v>
      </c>
      <c r="B12" s="1">
        <v>147886</v>
      </c>
      <c r="C12" s="27"/>
      <c r="E12" s="1">
        <v>80</v>
      </c>
      <c r="F12" s="1">
        <v>17</v>
      </c>
      <c r="G12" s="27"/>
      <c r="I12" s="1">
        <v>80</v>
      </c>
      <c r="J12" s="1">
        <v>0.2</v>
      </c>
      <c r="K12" s="27"/>
    </row>
    <row r="13" spans="1:10" ht="14.25">
      <c r="A13" s="1" t="s">
        <v>37</v>
      </c>
      <c r="B13" s="1">
        <f>SUM(B4:B10)</f>
        <v>121994975</v>
      </c>
      <c r="E13" s="1" t="s">
        <v>37</v>
      </c>
      <c r="F13" s="1">
        <f>SUM(F4:F10)</f>
        <v>13001</v>
      </c>
      <c r="I13" s="1" t="s">
        <v>37</v>
      </c>
      <c r="J13" s="1">
        <f>SUM(J4:J10)</f>
        <v>129</v>
      </c>
    </row>
    <row r="17" spans="1:9" ht="14.25">
      <c r="A17" s="1" t="s">
        <v>41</v>
      </c>
      <c r="E17" s="1" t="s">
        <v>42</v>
      </c>
      <c r="I17" s="1" t="s">
        <v>43</v>
      </c>
    </row>
    <row r="19" spans="1:11" ht="14.25">
      <c r="A19" s="2" t="s">
        <v>4</v>
      </c>
      <c r="B19" s="2" t="s">
        <v>3</v>
      </c>
      <c r="C19" s="2" t="s">
        <v>5</v>
      </c>
      <c r="E19" s="2" t="s">
        <v>4</v>
      </c>
      <c r="F19" s="2" t="s">
        <v>3</v>
      </c>
      <c r="G19" s="2" t="s">
        <v>5</v>
      </c>
      <c r="I19" s="2" t="s">
        <v>4</v>
      </c>
      <c r="J19" s="2" t="s">
        <v>3</v>
      </c>
      <c r="K19" s="2" t="s">
        <v>5</v>
      </c>
    </row>
    <row r="20" spans="1:11" ht="14.25">
      <c r="A20" s="2">
        <v>72</v>
      </c>
      <c r="B20" s="2"/>
      <c r="C20" s="27" t="e">
        <f>+B20/B$30*100</f>
        <v>#DIV/0!</v>
      </c>
      <c r="E20" s="2">
        <v>72</v>
      </c>
      <c r="F20" s="2">
        <v>17</v>
      </c>
      <c r="G20" s="27">
        <f>+F20/F$30*100</f>
        <v>0.13464280057025185</v>
      </c>
      <c r="I20" s="2">
        <v>72</v>
      </c>
      <c r="J20" s="2">
        <v>0.2</v>
      </c>
      <c r="K20" s="27">
        <f>+J20/J$30*100</f>
        <v>0.15974440894568692</v>
      </c>
    </row>
    <row r="21" spans="1:11" ht="14.25">
      <c r="A21" s="2">
        <v>74</v>
      </c>
      <c r="B21" s="2"/>
      <c r="C21" s="27" t="e">
        <f aca="true" t="shared" si="3" ref="C21:C27">+B21/B$30*100</f>
        <v>#DIV/0!</v>
      </c>
      <c r="E21" s="2">
        <v>74</v>
      </c>
      <c r="F21" s="2">
        <v>116</v>
      </c>
      <c r="G21" s="27">
        <f aca="true" t="shared" si="4" ref="G21:G27">+F21/F$30*100</f>
        <v>0.9187391097734834</v>
      </c>
      <c r="I21" s="2">
        <v>74</v>
      </c>
      <c r="J21" s="2">
        <v>0.8</v>
      </c>
      <c r="K21" s="27">
        <f aca="true" t="shared" si="5" ref="K21:K26">+J21/J$30*100</f>
        <v>0.6389776357827477</v>
      </c>
    </row>
    <row r="22" spans="1:11" ht="14.25">
      <c r="A22" s="1">
        <v>76</v>
      </c>
      <c r="C22" s="27" t="e">
        <f t="shared" si="3"/>
        <v>#DIV/0!</v>
      </c>
      <c r="E22" s="1">
        <v>76</v>
      </c>
      <c r="F22" s="1">
        <v>341</v>
      </c>
      <c r="G22" s="27">
        <f t="shared" si="4"/>
        <v>2.7007761761444637</v>
      </c>
      <c r="I22" s="1">
        <v>76</v>
      </c>
      <c r="J22" s="1">
        <v>3.2</v>
      </c>
      <c r="K22" s="27">
        <f t="shared" si="5"/>
        <v>2.5559105431309908</v>
      </c>
    </row>
    <row r="23" spans="1:11" ht="14.25">
      <c r="A23" s="21">
        <v>77</v>
      </c>
      <c r="C23" s="27" t="e">
        <f t="shared" si="3"/>
        <v>#DIV/0!</v>
      </c>
      <c r="E23" s="21">
        <v>77</v>
      </c>
      <c r="F23" s="1">
        <v>24</v>
      </c>
      <c r="G23" s="27">
        <f t="shared" si="4"/>
        <v>0.1900839537462379</v>
      </c>
      <c r="I23" s="21">
        <v>77</v>
      </c>
      <c r="J23" s="1">
        <v>0.2</v>
      </c>
      <c r="K23" s="27">
        <f t="shared" si="5"/>
        <v>0.15974440894568692</v>
      </c>
    </row>
    <row r="24" spans="1:11" ht="14.25">
      <c r="A24" s="1">
        <v>78</v>
      </c>
      <c r="C24" s="27" t="e">
        <f t="shared" si="3"/>
        <v>#DIV/0!</v>
      </c>
      <c r="E24" s="1">
        <v>78</v>
      </c>
      <c r="F24" s="1">
        <v>95</v>
      </c>
      <c r="G24" s="27">
        <f t="shared" si="4"/>
        <v>0.752415650245525</v>
      </c>
      <c r="I24" s="1">
        <v>78</v>
      </c>
      <c r="J24" s="1">
        <v>0.8</v>
      </c>
      <c r="K24" s="27">
        <f t="shared" si="5"/>
        <v>0.6389776357827477</v>
      </c>
    </row>
    <row r="25" spans="1:11" ht="14.25">
      <c r="A25" s="1">
        <v>80</v>
      </c>
      <c r="C25" s="27" t="e">
        <f t="shared" si="3"/>
        <v>#DIV/0!</v>
      </c>
      <c r="E25" s="1">
        <v>80</v>
      </c>
      <c r="F25" s="1">
        <v>360</v>
      </c>
      <c r="G25" s="27">
        <f t="shared" si="4"/>
        <v>2.851259306193569</v>
      </c>
      <c r="I25" s="1">
        <v>80</v>
      </c>
      <c r="J25" s="1">
        <v>3.6</v>
      </c>
      <c r="K25" s="27">
        <f t="shared" si="5"/>
        <v>2.8753993610223643</v>
      </c>
    </row>
    <row r="26" spans="1:11" ht="14.25">
      <c r="A26" s="1">
        <v>82</v>
      </c>
      <c r="C26" s="27" t="e">
        <f t="shared" si="3"/>
        <v>#DIV/0!</v>
      </c>
      <c r="E26" s="1">
        <v>82</v>
      </c>
      <c r="F26" s="1">
        <v>1674</v>
      </c>
      <c r="G26" s="27">
        <f t="shared" si="4"/>
        <v>13.258355773800096</v>
      </c>
      <c r="I26" s="1">
        <v>82</v>
      </c>
      <c r="J26" s="1">
        <v>16.4</v>
      </c>
      <c r="K26" s="27">
        <f t="shared" si="5"/>
        <v>13.099041533546323</v>
      </c>
    </row>
    <row r="27" spans="1:11" ht="14.25">
      <c r="A27" s="1">
        <v>84</v>
      </c>
      <c r="C27" s="27" t="e">
        <f t="shared" si="3"/>
        <v>#DIV/0!</v>
      </c>
      <c r="E27" s="1">
        <v>84</v>
      </c>
      <c r="F27" s="1">
        <v>9999</v>
      </c>
      <c r="G27" s="27">
        <f t="shared" si="4"/>
        <v>79.19372722952637</v>
      </c>
      <c r="I27" s="1">
        <v>84</v>
      </c>
      <c r="J27" s="1">
        <v>100</v>
      </c>
      <c r="K27" s="27">
        <f>+J27/J$30*100</f>
        <v>79.87220447284345</v>
      </c>
    </row>
    <row r="28" spans="3:11" ht="14.25">
      <c r="C28" s="27"/>
      <c r="E28" s="1">
        <v>85</v>
      </c>
      <c r="F28" s="1">
        <v>681</v>
      </c>
      <c r="G28" s="27"/>
      <c r="I28" s="1">
        <v>85</v>
      </c>
      <c r="J28" s="1">
        <v>6.8</v>
      </c>
      <c r="K28" s="27"/>
    </row>
    <row r="29" spans="3:11" ht="14.25">
      <c r="C29" s="27"/>
      <c r="E29" s="1">
        <v>86</v>
      </c>
      <c r="F29" s="1">
        <v>24</v>
      </c>
      <c r="G29" s="27"/>
      <c r="I29" s="1">
        <v>86</v>
      </c>
      <c r="J29" s="1">
        <v>0.2</v>
      </c>
      <c r="K29" s="27"/>
    </row>
    <row r="30" spans="1:10" ht="14.25">
      <c r="A30" s="1" t="s">
        <v>37</v>
      </c>
      <c r="B30" s="1">
        <f>SUM(B20:B27)</f>
        <v>0</v>
      </c>
      <c r="E30" s="1" t="s">
        <v>37</v>
      </c>
      <c r="F30" s="1">
        <f>SUM(F20:F27)</f>
        <v>12626</v>
      </c>
      <c r="I30" s="1" t="s">
        <v>37</v>
      </c>
      <c r="J30" s="1">
        <f>SUM(J20:J27)</f>
        <v>125.2</v>
      </c>
    </row>
    <row r="34" ht="14.25">
      <c r="A34" s="1" t="s">
        <v>44</v>
      </c>
    </row>
    <row r="36" spans="1:11" ht="14.25">
      <c r="A36" s="2" t="s">
        <v>4</v>
      </c>
      <c r="B36" s="2" t="s">
        <v>3</v>
      </c>
      <c r="C36" s="2" t="s">
        <v>47</v>
      </c>
      <c r="D36" s="1" t="s">
        <v>46</v>
      </c>
      <c r="E36" s="2"/>
      <c r="F36" s="2"/>
      <c r="G36" s="2"/>
      <c r="I36" s="2"/>
      <c r="J36" s="2"/>
      <c r="K36" s="2"/>
    </row>
    <row r="37" spans="1:11" ht="14.25">
      <c r="A37" s="2">
        <v>72</v>
      </c>
      <c r="B37" s="2">
        <v>4166</v>
      </c>
      <c r="C37" s="27">
        <f aca="true" t="shared" si="6" ref="C37:C51">+B37/B$53*100</f>
        <v>0.025816763445446006</v>
      </c>
      <c r="D37" s="27"/>
      <c r="E37" s="2"/>
      <c r="F37" s="2"/>
      <c r="G37" s="27"/>
      <c r="I37" s="2"/>
      <c r="J37" s="2"/>
      <c r="K37" s="27"/>
    </row>
    <row r="38" spans="1:11" ht="14.25">
      <c r="A38" s="2">
        <v>73</v>
      </c>
      <c r="B38" s="2">
        <v>95919</v>
      </c>
      <c r="C38" s="27">
        <f t="shared" si="6"/>
        <v>0.5944114577349341</v>
      </c>
      <c r="D38" s="27"/>
      <c r="E38" s="2"/>
      <c r="F38" s="2"/>
      <c r="G38" s="27"/>
      <c r="I38" s="2"/>
      <c r="J38" s="2"/>
      <c r="K38" s="27"/>
    </row>
    <row r="39" spans="1:11" ht="14.25">
      <c r="A39" s="1">
        <v>74</v>
      </c>
      <c r="B39" s="1">
        <v>296778</v>
      </c>
      <c r="C39" s="27">
        <f t="shared" si="6"/>
        <v>1.8391376432579394</v>
      </c>
      <c r="D39" s="27"/>
      <c r="G39" s="27"/>
      <c r="K39" s="27"/>
    </row>
    <row r="40" spans="1:11" ht="14.25">
      <c r="A40" s="1">
        <v>75</v>
      </c>
      <c r="B40" s="1">
        <v>91701</v>
      </c>
      <c r="C40" s="27">
        <f t="shared" si="6"/>
        <v>0.5682724495225262</v>
      </c>
      <c r="D40" s="27"/>
      <c r="G40" s="27"/>
      <c r="K40" s="27"/>
    </row>
    <row r="41" spans="1:11" ht="14.25">
      <c r="A41" s="1">
        <v>76</v>
      </c>
      <c r="B41" s="1">
        <v>422383</v>
      </c>
      <c r="C41" s="27">
        <f t="shared" si="6"/>
        <v>2.617513680839611</v>
      </c>
      <c r="D41" s="27"/>
      <c r="G41" s="27"/>
      <c r="K41" s="27"/>
    </row>
    <row r="42" spans="1:11" ht="14.25">
      <c r="A42" s="1">
        <v>77</v>
      </c>
      <c r="B42" s="1">
        <v>1368693</v>
      </c>
      <c r="C42" s="27">
        <f t="shared" si="6"/>
        <v>8.481810708218394</v>
      </c>
      <c r="D42" s="27"/>
      <c r="G42" s="27"/>
      <c r="K42" s="27"/>
    </row>
    <row r="43" spans="1:11" ht="14.25">
      <c r="A43" s="4">
        <v>78</v>
      </c>
      <c r="B43" s="1">
        <v>5819273</v>
      </c>
      <c r="C43" s="27">
        <f t="shared" si="6"/>
        <v>36.06212061101078</v>
      </c>
      <c r="D43" s="28">
        <f aca="true" t="shared" si="7" ref="D43:D49">+B43/B$54*100</f>
        <v>43.20716033574227</v>
      </c>
      <c r="G43" s="27"/>
      <c r="K43" s="27"/>
    </row>
    <row r="44" spans="1:11" ht="14.25">
      <c r="A44" s="4">
        <v>79</v>
      </c>
      <c r="B44" s="1">
        <v>373073</v>
      </c>
      <c r="C44" s="27">
        <f t="shared" si="6"/>
        <v>2.311938883553259</v>
      </c>
      <c r="D44" s="28">
        <f t="shared" si="7"/>
        <v>2.7700066533974907</v>
      </c>
      <c r="G44" s="27"/>
      <c r="K44" s="27"/>
    </row>
    <row r="45" spans="1:11" ht="14.25">
      <c r="A45" s="4">
        <v>80</v>
      </c>
      <c r="B45" s="1">
        <v>214431</v>
      </c>
      <c r="C45" s="27">
        <f t="shared" si="6"/>
        <v>1.3288320697000557</v>
      </c>
      <c r="D45" s="28">
        <f t="shared" si="7"/>
        <v>1.5921154752412459</v>
      </c>
      <c r="G45" s="27"/>
      <c r="K45" s="27"/>
    </row>
    <row r="46" spans="1:11" ht="14.25">
      <c r="A46" s="4">
        <v>81</v>
      </c>
      <c r="B46" s="1">
        <v>12281</v>
      </c>
      <c r="C46" s="27">
        <f t="shared" si="6"/>
        <v>0.0761055381357471</v>
      </c>
      <c r="D46" s="28">
        <f t="shared" si="7"/>
        <v>0.09118443765797735</v>
      </c>
      <c r="G46" s="27"/>
      <c r="K46" s="27"/>
    </row>
    <row r="47" spans="1:11" ht="14.25">
      <c r="A47" s="4">
        <v>82</v>
      </c>
      <c r="B47" s="1">
        <v>954570</v>
      </c>
      <c r="C47" s="27">
        <f t="shared" si="6"/>
        <v>5.915484369207728</v>
      </c>
      <c r="D47" s="28">
        <f t="shared" si="7"/>
        <v>7.087527779103936</v>
      </c>
      <c r="G47" s="27"/>
      <c r="K47" s="27"/>
    </row>
    <row r="48" spans="1:11" ht="14.25">
      <c r="A48" s="4">
        <v>83</v>
      </c>
      <c r="B48" s="1">
        <v>111898</v>
      </c>
      <c r="C48" s="27">
        <f t="shared" si="6"/>
        <v>0.6934335564134703</v>
      </c>
      <c r="D48" s="28">
        <f t="shared" si="7"/>
        <v>0.8308245423868049</v>
      </c>
      <c r="G48" s="27"/>
      <c r="K48" s="27"/>
    </row>
    <row r="49" spans="1:11" ht="14.25">
      <c r="A49" s="4">
        <v>84</v>
      </c>
      <c r="B49" s="1">
        <v>5982781</v>
      </c>
      <c r="C49" s="27">
        <f t="shared" si="6"/>
        <v>37.075382098633916</v>
      </c>
      <c r="D49" s="28">
        <f t="shared" si="7"/>
        <v>44.42118077647027</v>
      </c>
      <c r="G49" s="27"/>
      <c r="K49" s="27"/>
    </row>
    <row r="50" spans="1:11" ht="14.25">
      <c r="A50" s="1">
        <v>85</v>
      </c>
      <c r="B50" s="1">
        <v>376768</v>
      </c>
      <c r="C50" s="27">
        <f t="shared" si="6"/>
        <v>2.3348368530518004</v>
      </c>
      <c r="D50" s="27"/>
      <c r="G50" s="27"/>
      <c r="K50" s="27"/>
    </row>
    <row r="51" spans="1:11" ht="14.25">
      <c r="A51" s="1">
        <v>86</v>
      </c>
      <c r="B51" s="1">
        <v>12087</v>
      </c>
      <c r="C51" s="27">
        <f t="shared" si="6"/>
        <v>0.07490331727438931</v>
      </c>
      <c r="D51" s="27"/>
      <c r="G51" s="27"/>
      <c r="K51" s="27"/>
    </row>
    <row r="52" spans="3:11" ht="14.25">
      <c r="C52" s="27"/>
      <c r="G52" s="27"/>
      <c r="K52" s="27"/>
    </row>
    <row r="53" spans="1:2" ht="14.25">
      <c r="A53" s="1" t="s">
        <v>37</v>
      </c>
      <c r="B53" s="1">
        <f>SUM(B37:B51)</f>
        <v>16136802</v>
      </c>
    </row>
    <row r="54" spans="1:2" ht="14.25">
      <c r="A54" s="1" t="s">
        <v>45</v>
      </c>
      <c r="B54" s="1">
        <f>SUM(B43:B49)</f>
        <v>13468307</v>
      </c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J698"/>
  <sheetViews>
    <sheetView tabSelected="1" zoomScale="65" zoomScaleNormal="65" workbookViewId="0" topLeftCell="A1">
      <selection activeCell="G13" sqref="G13"/>
    </sheetView>
  </sheetViews>
  <sheetFormatPr defaultColWidth="9.00390625" defaultRowHeight="13.5"/>
  <cols>
    <col min="1" max="1" width="9.00390625" style="1" customWidth="1"/>
    <col min="2" max="2" width="6.875" style="1" customWidth="1"/>
    <col min="3" max="3" width="11.75390625" style="1" customWidth="1"/>
    <col min="4" max="7" width="6.875" style="1" customWidth="1"/>
    <col min="8" max="14" width="10.375" style="1" customWidth="1"/>
    <col min="15" max="16" width="9.00390625" style="1" customWidth="1"/>
    <col min="17" max="17" width="13.75390625" style="1" customWidth="1"/>
    <col min="18" max="18" width="5.75390625" style="1" customWidth="1"/>
    <col min="19" max="19" width="2.125" style="2" customWidth="1"/>
    <col min="20" max="20" width="2.125" style="3" customWidth="1"/>
    <col min="21" max="21" width="2.125" style="2" customWidth="1"/>
    <col min="22" max="22" width="2.125" style="3" customWidth="1"/>
    <col min="23" max="23" width="2.125" style="2" customWidth="1"/>
    <col min="24" max="24" width="2.125" style="3" customWidth="1"/>
    <col min="25" max="25" width="3.75390625" style="1" customWidth="1"/>
    <col min="26" max="26" width="6.25390625" style="1" customWidth="1"/>
    <col min="27" max="27" width="7.125" style="42" customWidth="1"/>
    <col min="28" max="28" width="7.25390625" style="42" customWidth="1"/>
    <col min="29" max="29" width="2.125" style="2" customWidth="1"/>
    <col min="30" max="30" width="2.125" style="3" customWidth="1"/>
    <col min="31" max="31" width="2.125" style="2" customWidth="1"/>
    <col min="32" max="32" width="2.125" style="3" customWidth="1"/>
    <col min="33" max="33" width="2.125" style="2" customWidth="1"/>
    <col min="34" max="34" width="2.125" style="3" customWidth="1"/>
    <col min="35" max="35" width="3.75390625" style="1" customWidth="1"/>
    <col min="36" max="36" width="6.25390625" style="1" customWidth="1"/>
    <col min="37" max="37" width="7.125" style="42" customWidth="1"/>
    <col min="38" max="38" width="7.25390625" style="42" customWidth="1"/>
    <col min="39" max="39" width="2.125" style="2" customWidth="1"/>
    <col min="40" max="40" width="2.125" style="3" customWidth="1"/>
    <col min="41" max="41" width="2.125" style="2" customWidth="1"/>
    <col min="42" max="42" width="2.125" style="3" customWidth="1"/>
    <col min="43" max="43" width="2.125" style="2" customWidth="1"/>
    <col min="44" max="44" width="2.125" style="3" customWidth="1"/>
    <col min="45" max="45" width="3.75390625" style="1" customWidth="1"/>
    <col min="46" max="46" width="6.25390625" style="1" customWidth="1"/>
    <col min="47" max="47" width="7.125" style="42" customWidth="1"/>
    <col min="48" max="48" width="7.25390625" style="42" customWidth="1"/>
    <col min="49" max="49" width="2.125" style="2" customWidth="1"/>
    <col min="50" max="50" width="2.125" style="3" customWidth="1"/>
    <col min="51" max="51" width="2.125" style="2" customWidth="1"/>
    <col min="52" max="52" width="2.125" style="3" customWidth="1"/>
    <col min="53" max="53" width="2.125" style="2" customWidth="1"/>
    <col min="54" max="54" width="2.125" style="3" customWidth="1"/>
    <col min="55" max="55" width="3.75390625" style="1" customWidth="1"/>
    <col min="56" max="56" width="6.25390625" style="1" customWidth="1"/>
    <col min="57" max="57" width="7.125" style="42" customWidth="1"/>
    <col min="58" max="58" width="7.25390625" style="42" customWidth="1"/>
    <col min="59" max="59" width="2.125" style="2" customWidth="1"/>
    <col min="60" max="60" width="2.125" style="3" customWidth="1"/>
    <col min="61" max="61" width="2.125" style="2" customWidth="1"/>
    <col min="62" max="62" width="2.125" style="3" customWidth="1"/>
    <col min="63" max="63" width="2.125" style="2" customWidth="1"/>
    <col min="64" max="64" width="2.125" style="3" customWidth="1"/>
    <col min="65" max="65" width="3.75390625" style="1" customWidth="1"/>
    <col min="66" max="66" width="6.25390625" style="1" customWidth="1"/>
    <col min="67" max="67" width="7.125" style="42" customWidth="1"/>
    <col min="68" max="68" width="7.25390625" style="42" customWidth="1"/>
    <col min="69" max="69" width="2.125" style="2" customWidth="1"/>
    <col min="70" max="70" width="2.125" style="3" customWidth="1"/>
    <col min="71" max="71" width="2.125" style="2" customWidth="1"/>
    <col min="72" max="72" width="2.125" style="3" customWidth="1"/>
    <col min="73" max="73" width="2.125" style="2" customWidth="1"/>
    <col min="74" max="74" width="2.125" style="3" customWidth="1"/>
    <col min="75" max="75" width="3.75390625" style="1" customWidth="1"/>
    <col min="76" max="76" width="6.25390625" style="1" customWidth="1"/>
    <col min="77" max="77" width="7.125" style="42" customWidth="1"/>
    <col min="78" max="78" width="7.25390625" style="42" customWidth="1"/>
    <col min="79" max="79" width="2.125" style="2" customWidth="1"/>
    <col min="80" max="80" width="2.125" style="3" customWidth="1"/>
    <col min="81" max="81" width="2.125" style="2" customWidth="1"/>
    <col min="82" max="82" width="2.125" style="3" customWidth="1"/>
    <col min="83" max="83" width="2.125" style="2" customWidth="1"/>
    <col min="84" max="84" width="2.125" style="3" customWidth="1"/>
    <col min="85" max="85" width="3.75390625" style="1" customWidth="1"/>
    <col min="86" max="86" width="6.25390625" style="1" customWidth="1"/>
    <col min="87" max="87" width="7.125" style="42" customWidth="1"/>
    <col min="88" max="88" width="7.25390625" style="42" customWidth="1"/>
    <col min="89" max="16384" width="9.00390625" style="1" customWidth="1"/>
  </cols>
  <sheetData>
    <row r="1" spans="1:12" ht="15">
      <c r="A1" s="108" t="s">
        <v>65</v>
      </c>
      <c r="K1" s="107" t="s">
        <v>66</v>
      </c>
      <c r="L1" s="109" t="s">
        <v>67</v>
      </c>
    </row>
    <row r="2" spans="1:12" ht="15">
      <c r="A2" s="1" t="s">
        <v>71</v>
      </c>
      <c r="K2" s="111"/>
      <c r="L2" s="109" t="s">
        <v>68</v>
      </c>
    </row>
    <row r="3" spans="1:12" ht="15">
      <c r="A3" s="1" t="s">
        <v>73</v>
      </c>
      <c r="I3" s="106"/>
      <c r="J3"/>
      <c r="L3" s="109" t="s">
        <v>69</v>
      </c>
    </row>
    <row r="4" spans="1:26" ht="15">
      <c r="A4" s="1" t="s">
        <v>72</v>
      </c>
      <c r="F4" s="2"/>
      <c r="J4"/>
      <c r="K4"/>
      <c r="L4" s="1" t="s">
        <v>77</v>
      </c>
      <c r="Z4" s="2"/>
    </row>
    <row r="5" spans="1:26" ht="15">
      <c r="A5" s="1" t="s">
        <v>74</v>
      </c>
      <c r="F5" s="2"/>
      <c r="I5"/>
      <c r="J5"/>
      <c r="K5"/>
      <c r="Z5" s="2"/>
    </row>
    <row r="6" spans="1:11" ht="15">
      <c r="A6" s="1" t="s">
        <v>75</v>
      </c>
      <c r="I6"/>
      <c r="J6"/>
      <c r="K6"/>
    </row>
    <row r="7" spans="1:11" ht="15">
      <c r="A7" s="1" t="s">
        <v>80</v>
      </c>
      <c r="I7"/>
      <c r="J7"/>
      <c r="K7"/>
    </row>
    <row r="8" spans="1:11" ht="15">
      <c r="A8" s="1" t="s">
        <v>76</v>
      </c>
      <c r="I8"/>
      <c r="J8"/>
      <c r="K8"/>
    </row>
    <row r="9" spans="1:11" ht="15">
      <c r="A9" s="1" t="s">
        <v>78</v>
      </c>
      <c r="I9"/>
      <c r="J9"/>
      <c r="K9"/>
    </row>
    <row r="10" spans="9:11" ht="15">
      <c r="I10"/>
      <c r="J10"/>
      <c r="K10"/>
    </row>
    <row r="11" ht="15">
      <c r="K11"/>
    </row>
    <row r="12" spans="1:11" ht="18">
      <c r="A12" s="105" t="s">
        <v>64</v>
      </c>
      <c r="F12" s="2"/>
      <c r="K12"/>
    </row>
    <row r="13" spans="1:11" ht="15">
      <c r="A13" s="1" t="s">
        <v>24</v>
      </c>
      <c r="B13" s="2" t="s">
        <v>4</v>
      </c>
      <c r="C13" s="2" t="s">
        <v>3</v>
      </c>
      <c r="D13" s="2" t="s">
        <v>5</v>
      </c>
      <c r="E13" s="1" t="s">
        <v>48</v>
      </c>
      <c r="F13" s="2"/>
      <c r="I13"/>
      <c r="J13"/>
      <c r="K13"/>
    </row>
    <row r="14" spans="1:11" ht="15">
      <c r="A14" s="1" t="s">
        <v>49</v>
      </c>
      <c r="B14" s="2">
        <v>80</v>
      </c>
      <c r="C14" s="104">
        <v>338</v>
      </c>
      <c r="D14" s="41">
        <f aca="true" t="shared" si="0" ref="D14:D22">+C14/C$23*100</f>
        <v>0.1674701600875998</v>
      </c>
      <c r="E14" s="5">
        <f aca="true" t="shared" si="1" ref="E14:E22">+C14/C$16</f>
        <v>0.002448370529731766</v>
      </c>
      <c r="F14" s="2"/>
      <c r="K14"/>
    </row>
    <row r="15" spans="1:11" ht="15">
      <c r="A15" s="1" t="s">
        <v>50</v>
      </c>
      <c r="B15" s="2">
        <v>79</v>
      </c>
      <c r="C15" s="104">
        <v>8763</v>
      </c>
      <c r="D15" s="41">
        <f t="shared" si="0"/>
        <v>4.341837316117269</v>
      </c>
      <c r="E15" s="5">
        <f t="shared" si="1"/>
        <v>0.06347654127822326</v>
      </c>
      <c r="F15" s="2"/>
      <c r="K15"/>
    </row>
    <row r="16" spans="1:6" ht="14.25">
      <c r="A16" s="1" t="s">
        <v>28</v>
      </c>
      <c r="B16" s="21">
        <v>78</v>
      </c>
      <c r="C16" s="104">
        <v>138051</v>
      </c>
      <c r="D16" s="41">
        <f t="shared" si="0"/>
        <v>68.40065997116342</v>
      </c>
      <c r="E16" s="5">
        <f t="shared" si="1"/>
        <v>1</v>
      </c>
      <c r="F16" s="2"/>
    </row>
    <row r="17" spans="1:6" ht="14.25">
      <c r="A17" s="1" t="s">
        <v>51</v>
      </c>
      <c r="B17" s="21">
        <v>77</v>
      </c>
      <c r="C17" s="104">
        <v>35745</v>
      </c>
      <c r="D17" s="41">
        <f t="shared" si="0"/>
        <v>17.710712640033297</v>
      </c>
      <c r="E17" s="5">
        <f t="shared" si="1"/>
        <v>0.2589260490688224</v>
      </c>
      <c r="F17" s="2"/>
    </row>
    <row r="18" spans="1:6" ht="14.25">
      <c r="A18" s="1" t="s">
        <v>52</v>
      </c>
      <c r="B18" s="21">
        <v>76</v>
      </c>
      <c r="C18" s="104">
        <v>7989</v>
      </c>
      <c r="D18" s="41">
        <f t="shared" si="0"/>
        <v>3.9583405589935934</v>
      </c>
      <c r="E18" s="5">
        <f t="shared" si="1"/>
        <v>0.057869917639133364</v>
      </c>
      <c r="F18" s="2"/>
    </row>
    <row r="19" spans="1:6" ht="14.25">
      <c r="A19" s="1" t="s">
        <v>53</v>
      </c>
      <c r="B19" s="21">
        <v>75</v>
      </c>
      <c r="C19" s="104">
        <v>2459</v>
      </c>
      <c r="D19" s="41">
        <f t="shared" si="0"/>
        <v>1.218370188329609</v>
      </c>
      <c r="E19" s="5">
        <f t="shared" si="1"/>
        <v>0.017812257788788203</v>
      </c>
      <c r="F19" s="2"/>
    </row>
    <row r="20" spans="1:6" ht="14.25">
      <c r="A20" s="1" t="s">
        <v>54</v>
      </c>
      <c r="B20" s="21">
        <v>74</v>
      </c>
      <c r="C20" s="104">
        <v>6357</v>
      </c>
      <c r="D20" s="41">
        <f t="shared" si="0"/>
        <v>3.14972724164755</v>
      </c>
      <c r="E20" s="5">
        <f t="shared" si="1"/>
        <v>0.046048199578416674</v>
      </c>
      <c r="F20" s="2"/>
    </row>
    <row r="21" spans="1:10" ht="15">
      <c r="A21" s="1" t="s">
        <v>55</v>
      </c>
      <c r="B21" s="21">
        <v>73</v>
      </c>
      <c r="C21" s="112">
        <v>2125</v>
      </c>
      <c r="D21" s="41">
        <f t="shared" si="0"/>
        <v>1.0528819236276612</v>
      </c>
      <c r="E21" s="5">
        <f t="shared" si="1"/>
        <v>0.01539286205822486</v>
      </c>
      <c r="F21" s="2"/>
      <c r="J21"/>
    </row>
    <row r="22" spans="1:10" ht="15">
      <c r="A22" s="1" t="s">
        <v>56</v>
      </c>
      <c r="B22" s="21">
        <v>72</v>
      </c>
      <c r="C22" s="112">
        <v>0</v>
      </c>
      <c r="D22" s="41">
        <f t="shared" si="0"/>
        <v>0</v>
      </c>
      <c r="E22" s="5">
        <f t="shared" si="1"/>
        <v>0</v>
      </c>
      <c r="J22"/>
    </row>
    <row r="23" spans="2:3" ht="14.25">
      <c r="B23" s="2" t="s">
        <v>25</v>
      </c>
      <c r="C23" s="1">
        <f>SUM(C14:C22)</f>
        <v>201827</v>
      </c>
    </row>
    <row r="25" spans="20:86" ht="15" thickBot="1">
      <c r="T25" s="3">
        <v>12</v>
      </c>
      <c r="V25" s="3">
        <v>1</v>
      </c>
      <c r="X25" s="3">
        <v>2</v>
      </c>
      <c r="Z25" s="27">
        <f>+H34</f>
        <v>18.62938514507936</v>
      </c>
      <c r="AD25" s="3">
        <v>12</v>
      </c>
      <c r="AF25" s="3">
        <v>1</v>
      </c>
      <c r="AH25" s="3">
        <v>2</v>
      </c>
      <c r="AJ25" s="27">
        <f>+I34</f>
        <v>79.31726058197125</v>
      </c>
      <c r="AN25" s="3">
        <v>12</v>
      </c>
      <c r="AP25" s="3">
        <v>1</v>
      </c>
      <c r="AR25" s="3">
        <v>2</v>
      </c>
      <c r="AT25" s="27">
        <f>+J34</f>
        <v>1.5217442560999943</v>
      </c>
      <c r="AX25" s="3">
        <v>12</v>
      </c>
      <c r="AZ25" s="3">
        <v>1</v>
      </c>
      <c r="BB25" s="3">
        <v>2</v>
      </c>
      <c r="BD25" s="27">
        <f>+K34</f>
        <v>0</v>
      </c>
      <c r="BH25" s="3">
        <v>12</v>
      </c>
      <c r="BJ25" s="3">
        <v>1</v>
      </c>
      <c r="BL25" s="3">
        <v>2</v>
      </c>
      <c r="BN25" s="27">
        <f>+L34</f>
        <v>0</v>
      </c>
      <c r="BR25" s="3">
        <v>12</v>
      </c>
      <c r="BT25" s="3">
        <v>1</v>
      </c>
      <c r="BV25" s="3">
        <v>2</v>
      </c>
      <c r="BX25" s="27">
        <f>+M34</f>
        <v>0.1301475535892833</v>
      </c>
      <c r="CB25" s="3">
        <v>12</v>
      </c>
      <c r="CD25" s="3">
        <v>1</v>
      </c>
      <c r="CF25" s="3">
        <v>2</v>
      </c>
      <c r="CH25" s="27">
        <f>+N34</f>
        <v>0.4014624632601101</v>
      </c>
    </row>
    <row r="26" spans="1:88" ht="18">
      <c r="A26" s="78" t="s">
        <v>57</v>
      </c>
      <c r="B26" s="78"/>
      <c r="C26" s="78"/>
      <c r="D26" s="78"/>
      <c r="E26" s="78"/>
      <c r="F26" s="79"/>
      <c r="G26" s="79"/>
      <c r="H26" s="79"/>
      <c r="I26" s="79"/>
      <c r="J26" s="79"/>
      <c r="K26" s="79"/>
      <c r="L26" s="79"/>
      <c r="M26" s="79"/>
      <c r="N26" s="79"/>
      <c r="O26" s="79"/>
      <c r="Q26" s="7"/>
      <c r="R26" s="32"/>
      <c r="S26" s="8"/>
      <c r="T26" s="9"/>
      <c r="U26" s="8"/>
      <c r="V26" s="9"/>
      <c r="W26" s="8"/>
      <c r="X26" s="9"/>
      <c r="Y26" s="10"/>
      <c r="Z26" s="11" t="s">
        <v>12</v>
      </c>
      <c r="AA26" s="43"/>
      <c r="AB26" s="44"/>
      <c r="AC26" s="8"/>
      <c r="AD26" s="9"/>
      <c r="AE26" s="8"/>
      <c r="AF26" s="9"/>
      <c r="AG26" s="8"/>
      <c r="AH26" s="9"/>
      <c r="AI26" s="10"/>
      <c r="AJ26" s="11" t="s">
        <v>13</v>
      </c>
      <c r="AK26" s="43"/>
      <c r="AL26" s="44"/>
      <c r="AM26" s="8"/>
      <c r="AN26" s="9"/>
      <c r="AO26" s="8"/>
      <c r="AP26" s="9"/>
      <c r="AQ26" s="8"/>
      <c r="AR26" s="9"/>
      <c r="AS26" s="10"/>
      <c r="AT26" s="11" t="s">
        <v>14</v>
      </c>
      <c r="AU26" s="43"/>
      <c r="AV26" s="44"/>
      <c r="AW26" s="8"/>
      <c r="AX26" s="9"/>
      <c r="AY26" s="8"/>
      <c r="AZ26" s="9"/>
      <c r="BA26" s="8"/>
      <c r="BB26" s="9"/>
      <c r="BC26" s="10"/>
      <c r="BD26" s="11" t="s">
        <v>15</v>
      </c>
      <c r="BE26" s="43"/>
      <c r="BF26" s="44"/>
      <c r="BG26" s="8"/>
      <c r="BH26" s="9"/>
      <c r="BI26" s="8"/>
      <c r="BJ26" s="9"/>
      <c r="BK26" s="8"/>
      <c r="BL26" s="9"/>
      <c r="BM26" s="10"/>
      <c r="BN26" s="12" t="s">
        <v>16</v>
      </c>
      <c r="BO26" s="43"/>
      <c r="BP26" s="44"/>
      <c r="BQ26" s="8"/>
      <c r="BR26" s="9"/>
      <c r="BS26" s="8"/>
      <c r="BT26" s="9"/>
      <c r="BU26" s="8"/>
      <c r="BV26" s="9"/>
      <c r="BW26" s="10"/>
      <c r="BX26" s="11" t="s">
        <v>17</v>
      </c>
      <c r="BY26" s="43"/>
      <c r="BZ26" s="44"/>
      <c r="CA26" s="8"/>
      <c r="CB26" s="9"/>
      <c r="CC26" s="8"/>
      <c r="CD26" s="9"/>
      <c r="CE26" s="8"/>
      <c r="CF26" s="9"/>
      <c r="CG26" s="10"/>
      <c r="CH26" s="11" t="s">
        <v>18</v>
      </c>
      <c r="CI26" s="43"/>
      <c r="CJ26" s="43"/>
    </row>
    <row r="27" spans="1:88" ht="14.25">
      <c r="A27" s="80" t="s">
        <v>79</v>
      </c>
      <c r="B27" s="80"/>
      <c r="C27" s="80"/>
      <c r="D27" s="79"/>
      <c r="E27" s="81">
        <f>+E50</f>
        <v>0</v>
      </c>
      <c r="F27" s="79" t="s">
        <v>8</v>
      </c>
      <c r="G27" s="79"/>
      <c r="H27" s="79"/>
      <c r="I27" s="79"/>
      <c r="J27" s="79"/>
      <c r="K27" s="79"/>
      <c r="L27" s="79"/>
      <c r="M27" s="79"/>
      <c r="N27" s="79"/>
      <c r="O27" s="79"/>
      <c r="Q27" s="13"/>
      <c r="R27" s="68" t="s">
        <v>5</v>
      </c>
      <c r="S27" s="14"/>
      <c r="T27" s="15"/>
      <c r="U27" s="14"/>
      <c r="V27" s="15"/>
      <c r="W27" s="14"/>
      <c r="X27" s="15"/>
      <c r="Y27" s="13" t="s">
        <v>21</v>
      </c>
      <c r="Z27" s="16" t="s">
        <v>22</v>
      </c>
      <c r="AA27" s="45" t="s">
        <v>23</v>
      </c>
      <c r="AB27" s="46" t="s">
        <v>23</v>
      </c>
      <c r="AC27" s="14"/>
      <c r="AD27" s="15"/>
      <c r="AE27" s="14"/>
      <c r="AF27" s="15"/>
      <c r="AG27" s="14"/>
      <c r="AH27" s="15"/>
      <c r="AI27" s="13" t="s">
        <v>21</v>
      </c>
      <c r="AJ27" s="16" t="s">
        <v>22</v>
      </c>
      <c r="AK27" s="45" t="s">
        <v>23</v>
      </c>
      <c r="AL27" s="46" t="s">
        <v>23</v>
      </c>
      <c r="AM27" s="14"/>
      <c r="AN27" s="15"/>
      <c r="AO27" s="14"/>
      <c r="AP27" s="15"/>
      <c r="AQ27" s="14"/>
      <c r="AR27" s="15"/>
      <c r="AS27" s="13" t="s">
        <v>21</v>
      </c>
      <c r="AT27" s="16" t="s">
        <v>22</v>
      </c>
      <c r="AU27" s="45" t="s">
        <v>23</v>
      </c>
      <c r="AV27" s="46" t="s">
        <v>23</v>
      </c>
      <c r="AW27" s="14"/>
      <c r="AX27" s="15"/>
      <c r="AY27" s="14"/>
      <c r="AZ27" s="15"/>
      <c r="BA27" s="14"/>
      <c r="BB27" s="15"/>
      <c r="BC27" s="13" t="s">
        <v>21</v>
      </c>
      <c r="BD27" s="16" t="s">
        <v>22</v>
      </c>
      <c r="BE27" s="45" t="s">
        <v>23</v>
      </c>
      <c r="BF27" s="46" t="s">
        <v>23</v>
      </c>
      <c r="BG27" s="14"/>
      <c r="BH27" s="15"/>
      <c r="BI27" s="14"/>
      <c r="BJ27" s="15"/>
      <c r="BK27" s="14"/>
      <c r="BL27" s="15"/>
      <c r="BM27" s="13" t="s">
        <v>21</v>
      </c>
      <c r="BN27" s="16" t="s">
        <v>22</v>
      </c>
      <c r="BO27" s="45" t="s">
        <v>23</v>
      </c>
      <c r="BP27" s="46" t="s">
        <v>23</v>
      </c>
      <c r="BQ27" s="14"/>
      <c r="BR27" s="15"/>
      <c r="BS27" s="14"/>
      <c r="BT27" s="15"/>
      <c r="BU27" s="14"/>
      <c r="BV27" s="15"/>
      <c r="BW27" s="13" t="s">
        <v>21</v>
      </c>
      <c r="BX27" s="16" t="s">
        <v>22</v>
      </c>
      <c r="BY27" s="45" t="s">
        <v>23</v>
      </c>
      <c r="BZ27" s="46" t="s">
        <v>23</v>
      </c>
      <c r="CA27" s="14"/>
      <c r="CB27" s="15"/>
      <c r="CC27" s="14"/>
      <c r="CD27" s="15"/>
      <c r="CE27" s="14"/>
      <c r="CF27" s="15"/>
      <c r="CG27" s="13" t="s">
        <v>21</v>
      </c>
      <c r="CH27" s="16" t="s">
        <v>22</v>
      </c>
      <c r="CI27" s="45" t="s">
        <v>23</v>
      </c>
      <c r="CJ27" s="45" t="s">
        <v>23</v>
      </c>
    </row>
    <row r="28" spans="1:88" ht="15" thickBot="1">
      <c r="A28" s="80" t="s">
        <v>9</v>
      </c>
      <c r="B28" s="80"/>
      <c r="C28" s="80"/>
      <c r="D28" s="79"/>
      <c r="E28" s="82">
        <f>+E51</f>
        <v>0</v>
      </c>
      <c r="F28" s="79" t="s">
        <v>10</v>
      </c>
      <c r="G28" s="79"/>
      <c r="H28" s="79"/>
      <c r="I28" s="79"/>
      <c r="J28" s="79"/>
      <c r="K28" s="79"/>
      <c r="L28" s="79"/>
      <c r="M28" s="79"/>
      <c r="N28" s="79"/>
      <c r="O28" s="79"/>
      <c r="Q28" s="17"/>
      <c r="R28" s="33"/>
      <c r="S28" s="18"/>
      <c r="T28" s="19"/>
      <c r="U28" s="18"/>
      <c r="V28" s="19"/>
      <c r="W28" s="18"/>
      <c r="X28" s="19"/>
      <c r="Y28" s="17"/>
      <c r="Z28" s="20" t="s">
        <v>24</v>
      </c>
      <c r="AA28" s="47" t="s">
        <v>25</v>
      </c>
      <c r="AB28" s="48" t="s">
        <v>26</v>
      </c>
      <c r="AC28" s="18"/>
      <c r="AD28" s="19"/>
      <c r="AE28" s="18"/>
      <c r="AF28" s="19"/>
      <c r="AG28" s="18"/>
      <c r="AH28" s="19"/>
      <c r="AI28" s="17"/>
      <c r="AJ28" s="20" t="s">
        <v>24</v>
      </c>
      <c r="AK28" s="47" t="s">
        <v>25</v>
      </c>
      <c r="AL28" s="48" t="s">
        <v>26</v>
      </c>
      <c r="AM28" s="18"/>
      <c r="AN28" s="19"/>
      <c r="AO28" s="18"/>
      <c r="AP28" s="19"/>
      <c r="AQ28" s="18"/>
      <c r="AR28" s="19"/>
      <c r="AS28" s="17"/>
      <c r="AT28" s="20" t="s">
        <v>24</v>
      </c>
      <c r="AU28" s="47" t="s">
        <v>25</v>
      </c>
      <c r="AV28" s="48" t="s">
        <v>26</v>
      </c>
      <c r="AW28" s="18"/>
      <c r="AX28" s="19"/>
      <c r="AY28" s="18"/>
      <c r="AZ28" s="19"/>
      <c r="BA28" s="18"/>
      <c r="BB28" s="19"/>
      <c r="BC28" s="17"/>
      <c r="BD28" s="20" t="s">
        <v>24</v>
      </c>
      <c r="BE28" s="47" t="s">
        <v>25</v>
      </c>
      <c r="BF28" s="48" t="s">
        <v>26</v>
      </c>
      <c r="BG28" s="18"/>
      <c r="BH28" s="19"/>
      <c r="BI28" s="18"/>
      <c r="BJ28" s="19"/>
      <c r="BK28" s="18"/>
      <c r="BL28" s="19"/>
      <c r="BM28" s="17"/>
      <c r="BN28" s="20" t="s">
        <v>24</v>
      </c>
      <c r="BO28" s="47" t="s">
        <v>25</v>
      </c>
      <c r="BP28" s="48" t="s">
        <v>26</v>
      </c>
      <c r="BQ28" s="18"/>
      <c r="BR28" s="19"/>
      <c r="BS28" s="18"/>
      <c r="BT28" s="19"/>
      <c r="BU28" s="18"/>
      <c r="BV28" s="19"/>
      <c r="BW28" s="17"/>
      <c r="BX28" s="20" t="s">
        <v>24</v>
      </c>
      <c r="BY28" s="47" t="s">
        <v>25</v>
      </c>
      <c r="BZ28" s="48" t="s">
        <v>26</v>
      </c>
      <c r="CA28" s="18"/>
      <c r="CB28" s="19"/>
      <c r="CC28" s="18"/>
      <c r="CD28" s="19"/>
      <c r="CE28" s="18"/>
      <c r="CF28" s="19"/>
      <c r="CG28" s="17"/>
      <c r="CH28" s="20" t="s">
        <v>24</v>
      </c>
      <c r="CI28" s="47" t="s">
        <v>25</v>
      </c>
      <c r="CJ28" s="47" t="s">
        <v>26</v>
      </c>
    </row>
    <row r="29" spans="1:88" ht="15">
      <c r="A29" s="80" t="s">
        <v>19</v>
      </c>
      <c r="B29" s="80"/>
      <c r="C29" s="80"/>
      <c r="D29" s="79"/>
      <c r="E29" s="83">
        <f>+E53</f>
        <v>0</v>
      </c>
      <c r="F29" s="79" t="s">
        <v>20</v>
      </c>
      <c r="G29" s="79"/>
      <c r="H29" s="79"/>
      <c r="I29" s="79"/>
      <c r="J29" s="79"/>
      <c r="K29" s="79"/>
      <c r="L29" s="79"/>
      <c r="M29" s="79"/>
      <c r="N29" s="79"/>
      <c r="O29" s="79"/>
      <c r="Q29" s="13" t="s">
        <v>49</v>
      </c>
      <c r="R29" s="60">
        <f>+D14</f>
        <v>0.1674701600875998</v>
      </c>
      <c r="S29" s="69" t="s">
        <v>0</v>
      </c>
      <c r="T29" s="70">
        <v>6</v>
      </c>
      <c r="U29" s="69" t="s">
        <v>1</v>
      </c>
      <c r="V29" s="70">
        <v>8</v>
      </c>
      <c r="W29" s="69" t="s">
        <v>2</v>
      </c>
      <c r="X29" s="70"/>
      <c r="Y29" s="38">
        <f aca="true" t="shared" si="2" ref="Y29:Y60">+T29*T$25+V29*V$25+X29*X$25</f>
        <v>80</v>
      </c>
      <c r="Z29" s="71">
        <v>1</v>
      </c>
      <c r="AA29" s="72">
        <f>+$R$29*Z29</f>
        <v>0.1674701600875998</v>
      </c>
      <c r="AB29" s="50">
        <f aca="true" t="shared" si="3" ref="AB29:AB60">+Z$25*AA29/100</f>
        <v>0.031198661125799942</v>
      </c>
      <c r="AC29" s="69" t="s">
        <v>0</v>
      </c>
      <c r="AD29" s="70">
        <v>6</v>
      </c>
      <c r="AE29" s="69" t="s">
        <v>1</v>
      </c>
      <c r="AF29" s="70">
        <v>7</v>
      </c>
      <c r="AG29" s="69" t="s">
        <v>2</v>
      </c>
      <c r="AH29" s="70">
        <v>1</v>
      </c>
      <c r="AI29" s="38">
        <f aca="true" t="shared" si="4" ref="AI29:AI60">+AD29*AD$25+AF29*AF$25+AH29*AH$25</f>
        <v>81</v>
      </c>
      <c r="AJ29" s="71">
        <v>1</v>
      </c>
      <c r="AK29" s="72">
        <f>+$R$29*AJ29</f>
        <v>0.1674701600875998</v>
      </c>
      <c r="AL29" s="50">
        <f aca="true" t="shared" si="5" ref="AL29:AL60">+AJ$25*AK29/100</f>
        <v>0.13283274327372596</v>
      </c>
      <c r="AM29" s="69" t="s">
        <v>0</v>
      </c>
      <c r="AN29" s="70">
        <v>6</v>
      </c>
      <c r="AO29" s="69" t="s">
        <v>1</v>
      </c>
      <c r="AP29" s="70">
        <v>6</v>
      </c>
      <c r="AQ29" s="69" t="s">
        <v>2</v>
      </c>
      <c r="AR29" s="70">
        <v>2</v>
      </c>
      <c r="AS29" s="38">
        <f aca="true" t="shared" si="6" ref="AS29:AS60">+AN29*AN$25+AP29*AP$25+AR29*AR$25</f>
        <v>82</v>
      </c>
      <c r="AT29" s="71">
        <v>1</v>
      </c>
      <c r="AU29" s="72">
        <f>+$R$29*AT29</f>
        <v>0.1674701600875998</v>
      </c>
      <c r="AV29" s="50">
        <f aca="true" t="shared" si="7" ref="AV29:AV60">+AT$25*AU29/100</f>
        <v>0.002548467541814515</v>
      </c>
      <c r="AW29" s="69" t="s">
        <v>0</v>
      </c>
      <c r="AX29" s="70">
        <v>6</v>
      </c>
      <c r="AY29" s="69" t="s">
        <v>1</v>
      </c>
      <c r="AZ29" s="70">
        <v>5</v>
      </c>
      <c r="BA29" s="69" t="s">
        <v>2</v>
      </c>
      <c r="BB29" s="70">
        <v>3</v>
      </c>
      <c r="BC29" s="38">
        <f aca="true" t="shared" si="8" ref="BC29:BC60">+AX29*AX$25+AZ29*AZ$25+BB29*BB$25</f>
        <v>83</v>
      </c>
      <c r="BD29" s="71">
        <v>1</v>
      </c>
      <c r="BE29" s="72">
        <f>+$R$29*BD29</f>
        <v>0.1674701600875998</v>
      </c>
      <c r="BF29" s="50">
        <f aca="true" t="shared" si="9" ref="BF29:BF60">+BD$25*BE29/100</f>
        <v>0</v>
      </c>
      <c r="BG29" s="69" t="s">
        <v>0</v>
      </c>
      <c r="BH29" s="70">
        <v>6</v>
      </c>
      <c r="BI29" s="69" t="s">
        <v>1</v>
      </c>
      <c r="BJ29" s="70">
        <v>4</v>
      </c>
      <c r="BK29" s="69" t="s">
        <v>2</v>
      </c>
      <c r="BL29" s="70">
        <v>4</v>
      </c>
      <c r="BM29" s="38">
        <f aca="true" t="shared" si="10" ref="BM29:BM60">+BH29*BH$25+BJ29*BJ$25+BL29*BL$25</f>
        <v>84</v>
      </c>
      <c r="BN29" s="71">
        <v>1</v>
      </c>
      <c r="BO29" s="72">
        <f>+$R$29*BN29</f>
        <v>0.1674701600875998</v>
      </c>
      <c r="BP29" s="50">
        <f aca="true" t="shared" si="11" ref="BP29:BP60">+BN$25*BO29/100</f>
        <v>0</v>
      </c>
      <c r="BQ29" s="69" t="s">
        <v>0</v>
      </c>
      <c r="BR29" s="70">
        <v>6</v>
      </c>
      <c r="BS29" s="69" t="s">
        <v>1</v>
      </c>
      <c r="BT29" s="70">
        <v>3</v>
      </c>
      <c r="BU29" s="69" t="s">
        <v>2</v>
      </c>
      <c r="BV29" s="70">
        <v>5</v>
      </c>
      <c r="BW29" s="38">
        <f aca="true" t="shared" si="12" ref="BW29:BW60">+BR29*BR$25+BT29*BT$25+BV29*BV$25</f>
        <v>85</v>
      </c>
      <c r="BX29" s="71">
        <v>1</v>
      </c>
      <c r="BY29" s="72">
        <f>+$R$29*BX29</f>
        <v>0.1674701600875998</v>
      </c>
      <c r="BZ29" s="50">
        <f aca="true" t="shared" si="13" ref="BZ29:BZ60">+BX$25*BY29/100</f>
        <v>0.00021795831634606748</v>
      </c>
      <c r="CA29" s="69" t="s">
        <v>0</v>
      </c>
      <c r="CB29" s="70">
        <v>6</v>
      </c>
      <c r="CC29" s="69" t="s">
        <v>1</v>
      </c>
      <c r="CD29" s="70">
        <v>2</v>
      </c>
      <c r="CE29" s="69" t="s">
        <v>2</v>
      </c>
      <c r="CF29" s="70">
        <v>6</v>
      </c>
      <c r="CG29" s="38">
        <f aca="true" t="shared" si="14" ref="CG29:CG60">+CB29*CB$25+CD29*CD$25+CF29*CF$25</f>
        <v>86</v>
      </c>
      <c r="CH29" s="71">
        <v>1</v>
      </c>
      <c r="CI29" s="72">
        <f>+$R$29*CH29</f>
        <v>0.1674701600875998</v>
      </c>
      <c r="CJ29" s="50">
        <f aca="true" t="shared" si="15" ref="CJ29:CJ60">+CH$25*CI29/100</f>
        <v>0.0006723298299133279</v>
      </c>
    </row>
    <row r="30" spans="1:88" ht="15.75" thickBot="1">
      <c r="A30" s="79"/>
      <c r="B30" s="79"/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Q30" s="31" t="s">
        <v>50</v>
      </c>
      <c r="R30" s="60">
        <f>+D15</f>
        <v>4.341837316117269</v>
      </c>
      <c r="S30" s="69" t="s">
        <v>0</v>
      </c>
      <c r="T30" s="70">
        <v>6</v>
      </c>
      <c r="U30" s="69" t="s">
        <v>1</v>
      </c>
      <c r="V30" s="70">
        <v>7</v>
      </c>
      <c r="W30" s="69" t="s">
        <v>2</v>
      </c>
      <c r="X30" s="70"/>
      <c r="Y30" s="38">
        <f t="shared" si="2"/>
        <v>79</v>
      </c>
      <c r="Z30" s="71">
        <v>1</v>
      </c>
      <c r="AA30" s="72">
        <f>+$R$30*Z30</f>
        <v>4.341837316117269</v>
      </c>
      <c r="AB30" s="50">
        <f t="shared" si="3"/>
        <v>0.8088575959922629</v>
      </c>
      <c r="AC30" s="69" t="s">
        <v>0</v>
      </c>
      <c r="AD30" s="70">
        <v>6</v>
      </c>
      <c r="AE30" s="69" t="s">
        <v>1</v>
      </c>
      <c r="AF30" s="70">
        <v>6</v>
      </c>
      <c r="AG30" s="69" t="s">
        <v>2</v>
      </c>
      <c r="AH30" s="70">
        <v>1</v>
      </c>
      <c r="AI30" s="38">
        <f t="shared" si="4"/>
        <v>80</v>
      </c>
      <c r="AJ30" s="71">
        <v>1</v>
      </c>
      <c r="AK30" s="72">
        <f>+$R$30*AJ30</f>
        <v>4.341837316117269</v>
      </c>
      <c r="AL30" s="50">
        <f t="shared" si="5"/>
        <v>3.4438264180700013</v>
      </c>
      <c r="AM30" s="69" t="s">
        <v>0</v>
      </c>
      <c r="AN30" s="70">
        <v>6</v>
      </c>
      <c r="AO30" s="69" t="s">
        <v>1</v>
      </c>
      <c r="AP30" s="70">
        <v>5</v>
      </c>
      <c r="AQ30" s="69" t="s">
        <v>2</v>
      </c>
      <c r="AR30" s="70">
        <v>2</v>
      </c>
      <c r="AS30" s="38">
        <f t="shared" si="6"/>
        <v>81</v>
      </c>
      <c r="AT30" s="71">
        <v>1</v>
      </c>
      <c r="AU30" s="72">
        <f>+$R$30*AT30</f>
        <v>4.341837316117269</v>
      </c>
      <c r="AV30" s="50">
        <f t="shared" si="7"/>
        <v>0.0660716599672207</v>
      </c>
      <c r="AW30" s="69" t="s">
        <v>0</v>
      </c>
      <c r="AX30" s="70">
        <v>6</v>
      </c>
      <c r="AY30" s="69" t="s">
        <v>1</v>
      </c>
      <c r="AZ30" s="70">
        <v>4</v>
      </c>
      <c r="BA30" s="69" t="s">
        <v>2</v>
      </c>
      <c r="BB30" s="70">
        <v>3</v>
      </c>
      <c r="BC30" s="38">
        <f t="shared" si="8"/>
        <v>82</v>
      </c>
      <c r="BD30" s="71">
        <v>1</v>
      </c>
      <c r="BE30" s="72">
        <f>+$R$30*BD30</f>
        <v>4.341837316117269</v>
      </c>
      <c r="BF30" s="50">
        <f t="shared" si="9"/>
        <v>0</v>
      </c>
      <c r="BG30" s="69" t="s">
        <v>0</v>
      </c>
      <c r="BH30" s="70">
        <v>6</v>
      </c>
      <c r="BI30" s="69" t="s">
        <v>1</v>
      </c>
      <c r="BJ30" s="70">
        <v>3</v>
      </c>
      <c r="BK30" s="69" t="s">
        <v>2</v>
      </c>
      <c r="BL30" s="70">
        <v>4</v>
      </c>
      <c r="BM30" s="38">
        <f t="shared" si="10"/>
        <v>83</v>
      </c>
      <c r="BN30" s="71">
        <v>1</v>
      </c>
      <c r="BO30" s="72">
        <f>+$R$30*BN30</f>
        <v>4.341837316117269</v>
      </c>
      <c r="BP30" s="50">
        <f t="shared" si="11"/>
        <v>0</v>
      </c>
      <c r="BQ30" s="69" t="s">
        <v>0</v>
      </c>
      <c r="BR30" s="70">
        <v>6</v>
      </c>
      <c r="BS30" s="69" t="s">
        <v>1</v>
      </c>
      <c r="BT30" s="70">
        <v>2</v>
      </c>
      <c r="BU30" s="69" t="s">
        <v>2</v>
      </c>
      <c r="BV30" s="70">
        <v>5</v>
      </c>
      <c r="BW30" s="38">
        <f t="shared" si="12"/>
        <v>84</v>
      </c>
      <c r="BX30" s="71">
        <v>1</v>
      </c>
      <c r="BY30" s="72">
        <f>+$R$30*BX30</f>
        <v>4.341837316117269</v>
      </c>
      <c r="BZ30" s="50">
        <f t="shared" si="13"/>
        <v>0.005650795047753222</v>
      </c>
      <c r="CA30" s="69" t="s">
        <v>0</v>
      </c>
      <c r="CB30" s="70">
        <v>6</v>
      </c>
      <c r="CC30" s="69" t="s">
        <v>1</v>
      </c>
      <c r="CD30" s="70">
        <v>1</v>
      </c>
      <c r="CE30" s="69" t="s">
        <v>2</v>
      </c>
      <c r="CF30" s="70">
        <v>6</v>
      </c>
      <c r="CG30" s="38">
        <f t="shared" si="14"/>
        <v>85</v>
      </c>
      <c r="CH30" s="71">
        <v>1</v>
      </c>
      <c r="CI30" s="72">
        <f>+$R$30*CH30</f>
        <v>4.341837316117269</v>
      </c>
      <c r="CJ30" s="50">
        <f t="shared" si="15"/>
        <v>0.01743084704003104</v>
      </c>
    </row>
    <row r="31" spans="1:88" ht="15.75" thickBot="1">
      <c r="A31" s="84"/>
      <c r="B31" s="84"/>
      <c r="C31" s="84"/>
      <c r="D31" s="84"/>
      <c r="E31" s="84"/>
      <c r="F31" s="84"/>
      <c r="G31" s="84"/>
      <c r="H31" s="85" t="s">
        <v>12</v>
      </c>
      <c r="I31" s="85" t="s">
        <v>27</v>
      </c>
      <c r="J31" s="85" t="s">
        <v>14</v>
      </c>
      <c r="K31" s="85" t="s">
        <v>15</v>
      </c>
      <c r="L31" s="85" t="s">
        <v>16</v>
      </c>
      <c r="M31" s="85" t="s">
        <v>17</v>
      </c>
      <c r="N31" s="85" t="s">
        <v>18</v>
      </c>
      <c r="O31" s="79"/>
      <c r="Q31" s="31" t="s">
        <v>28</v>
      </c>
      <c r="R31" s="60">
        <f>+D16</f>
        <v>68.40065997116342</v>
      </c>
      <c r="S31" s="69" t="s">
        <v>0</v>
      </c>
      <c r="T31" s="70">
        <v>6</v>
      </c>
      <c r="U31" s="69" t="s">
        <v>1</v>
      </c>
      <c r="V31" s="70">
        <v>6</v>
      </c>
      <c r="W31" s="69" t="s">
        <v>2</v>
      </c>
      <c r="X31" s="70"/>
      <c r="Y31" s="38">
        <f t="shared" si="2"/>
        <v>78</v>
      </c>
      <c r="Z31" s="71">
        <v>1</v>
      </c>
      <c r="AA31" s="72">
        <f>+$R$31*Z31</f>
        <v>68.40065997116342</v>
      </c>
      <c r="AB31" s="50">
        <f t="shared" si="3"/>
        <v>12.742622387804163</v>
      </c>
      <c r="AC31" s="69" t="s">
        <v>0</v>
      </c>
      <c r="AD31" s="70">
        <v>6</v>
      </c>
      <c r="AE31" s="69" t="s">
        <v>1</v>
      </c>
      <c r="AF31" s="70">
        <v>5</v>
      </c>
      <c r="AG31" s="69" t="s">
        <v>2</v>
      </c>
      <c r="AH31" s="70">
        <v>1</v>
      </c>
      <c r="AI31" s="38">
        <f t="shared" si="4"/>
        <v>79</v>
      </c>
      <c r="AJ31" s="71">
        <v>1</v>
      </c>
      <c r="AK31" s="72">
        <f>+$R$31*AJ31</f>
        <v>68.40065997116342</v>
      </c>
      <c r="AL31" s="50">
        <f t="shared" si="5"/>
        <v>54.25352970911579</v>
      </c>
      <c r="AM31" s="69" t="s">
        <v>0</v>
      </c>
      <c r="AN31" s="70">
        <v>6</v>
      </c>
      <c r="AO31" s="69" t="s">
        <v>1</v>
      </c>
      <c r="AP31" s="70">
        <v>4</v>
      </c>
      <c r="AQ31" s="69" t="s">
        <v>2</v>
      </c>
      <c r="AR31" s="70">
        <v>2</v>
      </c>
      <c r="AS31" s="38">
        <f t="shared" si="6"/>
        <v>80</v>
      </c>
      <c r="AT31" s="71">
        <v>1</v>
      </c>
      <c r="AU31" s="72">
        <f>+$R$31*AT31</f>
        <v>68.40065997116342</v>
      </c>
      <c r="AV31" s="50">
        <f t="shared" si="7"/>
        <v>1.0408831142456674</v>
      </c>
      <c r="AW31" s="69" t="s">
        <v>0</v>
      </c>
      <c r="AX31" s="70">
        <v>6</v>
      </c>
      <c r="AY31" s="69" t="s">
        <v>1</v>
      </c>
      <c r="AZ31" s="70">
        <v>3</v>
      </c>
      <c r="BA31" s="69" t="s">
        <v>2</v>
      </c>
      <c r="BB31" s="70">
        <v>3</v>
      </c>
      <c r="BC31" s="38">
        <f t="shared" si="8"/>
        <v>81</v>
      </c>
      <c r="BD31" s="71">
        <v>1</v>
      </c>
      <c r="BE31" s="72">
        <f>+$R$31*BD31</f>
        <v>68.40065997116342</v>
      </c>
      <c r="BF31" s="50">
        <f t="shared" si="9"/>
        <v>0</v>
      </c>
      <c r="BG31" s="69" t="s">
        <v>0</v>
      </c>
      <c r="BH31" s="70">
        <v>6</v>
      </c>
      <c r="BI31" s="69" t="s">
        <v>1</v>
      </c>
      <c r="BJ31" s="70">
        <v>2</v>
      </c>
      <c r="BK31" s="69" t="s">
        <v>2</v>
      </c>
      <c r="BL31" s="70">
        <v>4</v>
      </c>
      <c r="BM31" s="38">
        <f t="shared" si="10"/>
        <v>82</v>
      </c>
      <c r="BN31" s="71">
        <v>1</v>
      </c>
      <c r="BO31" s="72">
        <f>+$R$31*BN31</f>
        <v>68.40065997116342</v>
      </c>
      <c r="BP31" s="50">
        <f t="shared" si="11"/>
        <v>0</v>
      </c>
      <c r="BQ31" s="69" t="s">
        <v>0</v>
      </c>
      <c r="BR31" s="70">
        <v>6</v>
      </c>
      <c r="BS31" s="69" t="s">
        <v>1</v>
      </c>
      <c r="BT31" s="70">
        <v>1</v>
      </c>
      <c r="BU31" s="69" t="s">
        <v>2</v>
      </c>
      <c r="BV31" s="70">
        <v>5</v>
      </c>
      <c r="BW31" s="38">
        <f t="shared" si="12"/>
        <v>83</v>
      </c>
      <c r="BX31" s="71">
        <v>1</v>
      </c>
      <c r="BY31" s="72">
        <f>+$R$31*BX31</f>
        <v>68.40065997116342</v>
      </c>
      <c r="BZ31" s="50">
        <f t="shared" si="13"/>
        <v>0.08902178559139334</v>
      </c>
      <c r="CA31" s="69" t="s">
        <v>0</v>
      </c>
      <c r="CB31" s="70">
        <v>6</v>
      </c>
      <c r="CC31" s="69" t="s">
        <v>1</v>
      </c>
      <c r="CD31" s="70"/>
      <c r="CE31" s="69" t="s">
        <v>2</v>
      </c>
      <c r="CF31" s="70">
        <v>6</v>
      </c>
      <c r="CG31" s="38">
        <f t="shared" si="14"/>
        <v>84</v>
      </c>
      <c r="CH31" s="71">
        <v>1</v>
      </c>
      <c r="CI31" s="72">
        <f>+$R$31*CH31</f>
        <v>68.40065997116342</v>
      </c>
      <c r="CJ31" s="58">
        <f t="shared" si="15"/>
        <v>0.2746029744064048</v>
      </c>
    </row>
    <row r="32" spans="1:88" ht="15">
      <c r="A32" s="79" t="s">
        <v>4</v>
      </c>
      <c r="B32" s="79"/>
      <c r="C32" s="79"/>
      <c r="D32" s="79"/>
      <c r="E32" s="79"/>
      <c r="F32" s="79"/>
      <c r="G32" s="79"/>
      <c r="H32" s="79">
        <v>78</v>
      </c>
      <c r="I32" s="79">
        <v>79</v>
      </c>
      <c r="J32" s="79">
        <v>80</v>
      </c>
      <c r="K32" s="79">
        <v>81</v>
      </c>
      <c r="L32" s="79">
        <v>82</v>
      </c>
      <c r="M32" s="79">
        <v>83</v>
      </c>
      <c r="N32" s="79">
        <v>84</v>
      </c>
      <c r="O32" s="79"/>
      <c r="Q32" s="1" t="s">
        <v>29</v>
      </c>
      <c r="R32" s="59">
        <f>+D17</f>
        <v>17.710712640033297</v>
      </c>
      <c r="S32" s="36" t="s">
        <v>0</v>
      </c>
      <c r="T32" s="73"/>
      <c r="U32" s="36" t="s">
        <v>1</v>
      </c>
      <c r="V32" s="73"/>
      <c r="W32" s="36" t="s">
        <v>2</v>
      </c>
      <c r="X32" s="73"/>
      <c r="Y32" s="37">
        <f t="shared" si="2"/>
        <v>0</v>
      </c>
      <c r="Z32" s="74">
        <f>+X31/6</f>
        <v>0</v>
      </c>
      <c r="AA32" s="75">
        <f>+$R$32*Z32</f>
        <v>0</v>
      </c>
      <c r="AB32" s="49">
        <f t="shared" si="3"/>
        <v>0</v>
      </c>
      <c r="AC32" s="36" t="s">
        <v>0</v>
      </c>
      <c r="AD32" s="73">
        <v>6</v>
      </c>
      <c r="AE32" s="36" t="s">
        <v>1</v>
      </c>
      <c r="AF32" s="73">
        <v>5</v>
      </c>
      <c r="AG32" s="36" t="s">
        <v>2</v>
      </c>
      <c r="AH32" s="73"/>
      <c r="AI32" s="37">
        <f t="shared" si="4"/>
        <v>77</v>
      </c>
      <c r="AJ32" s="74">
        <f>+AH31/6</f>
        <v>0.16666666666666666</v>
      </c>
      <c r="AK32" s="75">
        <f>+$R$32*AJ32</f>
        <v>2.9517854400055494</v>
      </c>
      <c r="AL32" s="49">
        <f t="shared" si="5"/>
        <v>2.341275349269888</v>
      </c>
      <c r="AM32" s="36" t="s">
        <v>0</v>
      </c>
      <c r="AN32" s="73">
        <v>6</v>
      </c>
      <c r="AO32" s="36" t="s">
        <v>1</v>
      </c>
      <c r="AP32" s="73">
        <v>4</v>
      </c>
      <c r="AQ32" s="36" t="s">
        <v>2</v>
      </c>
      <c r="AR32" s="73">
        <v>1</v>
      </c>
      <c r="AS32" s="37">
        <f t="shared" si="6"/>
        <v>78</v>
      </c>
      <c r="AT32" s="74">
        <f>+AR31/6</f>
        <v>0.3333333333333333</v>
      </c>
      <c r="AU32" s="75">
        <f>+$R$32*AT32</f>
        <v>5.903570880011099</v>
      </c>
      <c r="AV32" s="49">
        <f t="shared" si="7"/>
        <v>0.08983725077136079</v>
      </c>
      <c r="AW32" s="36" t="s">
        <v>0</v>
      </c>
      <c r="AX32" s="73">
        <v>6</v>
      </c>
      <c r="AY32" s="36" t="s">
        <v>1</v>
      </c>
      <c r="AZ32" s="73">
        <v>3</v>
      </c>
      <c r="BA32" s="36" t="s">
        <v>2</v>
      </c>
      <c r="BB32" s="73">
        <v>2</v>
      </c>
      <c r="BC32" s="37">
        <f t="shared" si="8"/>
        <v>79</v>
      </c>
      <c r="BD32" s="74">
        <f>+BB31/6</f>
        <v>0.5</v>
      </c>
      <c r="BE32" s="75">
        <f>+$R$32*BD32</f>
        <v>8.855356320016648</v>
      </c>
      <c r="BF32" s="49">
        <f t="shared" si="9"/>
        <v>0</v>
      </c>
      <c r="BG32" s="36" t="s">
        <v>0</v>
      </c>
      <c r="BH32" s="73">
        <v>6</v>
      </c>
      <c r="BI32" s="36" t="s">
        <v>1</v>
      </c>
      <c r="BJ32" s="73">
        <v>2</v>
      </c>
      <c r="BK32" s="36" t="s">
        <v>2</v>
      </c>
      <c r="BL32" s="73">
        <v>3</v>
      </c>
      <c r="BM32" s="37">
        <f t="shared" si="10"/>
        <v>80</v>
      </c>
      <c r="BN32" s="74">
        <f>+BL31/6</f>
        <v>0.6666666666666666</v>
      </c>
      <c r="BO32" s="75">
        <f>+$R$32*BN32</f>
        <v>11.807141760022198</v>
      </c>
      <c r="BP32" s="49">
        <f t="shared" si="11"/>
        <v>0</v>
      </c>
      <c r="BQ32" s="36" t="s">
        <v>0</v>
      </c>
      <c r="BR32" s="73">
        <v>6</v>
      </c>
      <c r="BS32" s="36" t="s">
        <v>1</v>
      </c>
      <c r="BT32" s="73">
        <v>1</v>
      </c>
      <c r="BU32" s="36" t="s">
        <v>2</v>
      </c>
      <c r="BV32" s="73">
        <v>4</v>
      </c>
      <c r="BW32" s="37">
        <f t="shared" si="12"/>
        <v>81</v>
      </c>
      <c r="BX32" s="74">
        <f>+BV31/6</f>
        <v>0.8333333333333334</v>
      </c>
      <c r="BY32" s="75">
        <f>+$R$32*BX32</f>
        <v>14.758927200027747</v>
      </c>
      <c r="BZ32" s="49">
        <f t="shared" si="13"/>
        <v>0.01920838268685942</v>
      </c>
      <c r="CA32" s="36" t="s">
        <v>0</v>
      </c>
      <c r="CB32" s="73">
        <v>6</v>
      </c>
      <c r="CC32" s="36" t="s">
        <v>1</v>
      </c>
      <c r="CD32" s="73"/>
      <c r="CE32" s="36" t="s">
        <v>2</v>
      </c>
      <c r="CF32" s="73">
        <v>5</v>
      </c>
      <c r="CG32" s="37">
        <f t="shared" si="14"/>
        <v>82</v>
      </c>
      <c r="CH32" s="74">
        <f>+CF31/6</f>
        <v>1</v>
      </c>
      <c r="CI32" s="75">
        <f>+$R$32*CH32</f>
        <v>17.710712640033297</v>
      </c>
      <c r="CJ32" s="57">
        <f t="shared" si="15"/>
        <v>0.07110186322559735</v>
      </c>
    </row>
    <row r="33" spans="1:88" ht="15.75" thickBot="1">
      <c r="A33" s="79" t="s">
        <v>30</v>
      </c>
      <c r="B33" s="79"/>
      <c r="C33" s="79"/>
      <c r="D33" s="79"/>
      <c r="E33" s="79"/>
      <c r="F33" s="79"/>
      <c r="G33" s="79"/>
      <c r="H33" s="79">
        <v>0</v>
      </c>
      <c r="I33" s="79">
        <v>1</v>
      </c>
      <c r="J33" s="79">
        <v>2</v>
      </c>
      <c r="K33" s="79">
        <v>3</v>
      </c>
      <c r="L33" s="79">
        <v>4</v>
      </c>
      <c r="M33" s="79">
        <v>5</v>
      </c>
      <c r="N33" s="79">
        <v>6</v>
      </c>
      <c r="O33" s="79"/>
      <c r="Q33" s="31"/>
      <c r="R33" s="60"/>
      <c r="S33" s="69" t="s">
        <v>0</v>
      </c>
      <c r="T33" s="70">
        <v>6</v>
      </c>
      <c r="U33" s="69" t="s">
        <v>1</v>
      </c>
      <c r="V33" s="70">
        <v>5</v>
      </c>
      <c r="W33" s="69" t="s">
        <v>2</v>
      </c>
      <c r="X33" s="70"/>
      <c r="Y33" s="38">
        <f t="shared" si="2"/>
        <v>77</v>
      </c>
      <c r="Z33" s="71">
        <f>+V31/6</f>
        <v>1</v>
      </c>
      <c r="AA33" s="72">
        <f>+$R$32*Z33</f>
        <v>17.710712640033297</v>
      </c>
      <c r="AB33" s="50">
        <f t="shared" si="3"/>
        <v>3.2993968696500557</v>
      </c>
      <c r="AC33" s="69" t="s">
        <v>0</v>
      </c>
      <c r="AD33" s="70">
        <v>6</v>
      </c>
      <c r="AE33" s="69" t="s">
        <v>1</v>
      </c>
      <c r="AF33" s="70">
        <v>4</v>
      </c>
      <c r="AG33" s="69" t="s">
        <v>2</v>
      </c>
      <c r="AH33" s="70">
        <v>1</v>
      </c>
      <c r="AI33" s="38">
        <f t="shared" si="4"/>
        <v>78</v>
      </c>
      <c r="AJ33" s="71">
        <f>+AF31/6</f>
        <v>0.8333333333333334</v>
      </c>
      <c r="AK33" s="72">
        <f>+$R$32*AJ33</f>
        <v>14.758927200027747</v>
      </c>
      <c r="AL33" s="50">
        <f t="shared" si="5"/>
        <v>11.706376746349441</v>
      </c>
      <c r="AM33" s="69" t="s">
        <v>0</v>
      </c>
      <c r="AN33" s="70">
        <v>6</v>
      </c>
      <c r="AO33" s="69" t="s">
        <v>1</v>
      </c>
      <c r="AP33" s="70">
        <v>3</v>
      </c>
      <c r="AQ33" s="69" t="s">
        <v>2</v>
      </c>
      <c r="AR33" s="70">
        <v>2</v>
      </c>
      <c r="AS33" s="38">
        <f t="shared" si="6"/>
        <v>79</v>
      </c>
      <c r="AT33" s="71">
        <f>+AP31/6</f>
        <v>0.6666666666666666</v>
      </c>
      <c r="AU33" s="72">
        <f>+$R$32*AT33</f>
        <v>11.807141760022198</v>
      </c>
      <c r="AV33" s="50">
        <f t="shared" si="7"/>
        <v>0.17967450154272158</v>
      </c>
      <c r="AW33" s="69" t="s">
        <v>0</v>
      </c>
      <c r="AX33" s="70">
        <v>6</v>
      </c>
      <c r="AY33" s="69" t="s">
        <v>1</v>
      </c>
      <c r="AZ33" s="70">
        <v>2</v>
      </c>
      <c r="BA33" s="69" t="s">
        <v>2</v>
      </c>
      <c r="BB33" s="70">
        <v>3</v>
      </c>
      <c r="BC33" s="38">
        <f t="shared" si="8"/>
        <v>80</v>
      </c>
      <c r="BD33" s="71">
        <f>+AZ31/6</f>
        <v>0.5</v>
      </c>
      <c r="BE33" s="72">
        <f>+$R$32*BD33</f>
        <v>8.855356320016648</v>
      </c>
      <c r="BF33" s="50">
        <f t="shared" si="9"/>
        <v>0</v>
      </c>
      <c r="BG33" s="69" t="s">
        <v>0</v>
      </c>
      <c r="BH33" s="70">
        <v>6</v>
      </c>
      <c r="BI33" s="69" t="s">
        <v>1</v>
      </c>
      <c r="BJ33" s="70">
        <v>1</v>
      </c>
      <c r="BK33" s="69" t="s">
        <v>2</v>
      </c>
      <c r="BL33" s="70">
        <v>4</v>
      </c>
      <c r="BM33" s="38">
        <f t="shared" si="10"/>
        <v>81</v>
      </c>
      <c r="BN33" s="71">
        <f>+BJ31/6</f>
        <v>0.3333333333333333</v>
      </c>
      <c r="BO33" s="72">
        <f>+$R$32*BN33</f>
        <v>5.903570880011099</v>
      </c>
      <c r="BP33" s="50">
        <f t="shared" si="11"/>
        <v>0</v>
      </c>
      <c r="BQ33" s="69" t="s">
        <v>0</v>
      </c>
      <c r="BR33" s="70">
        <v>6</v>
      </c>
      <c r="BS33" s="69" t="s">
        <v>1</v>
      </c>
      <c r="BT33" s="70"/>
      <c r="BU33" s="69" t="s">
        <v>2</v>
      </c>
      <c r="BV33" s="70">
        <v>5</v>
      </c>
      <c r="BW33" s="38">
        <f t="shared" si="12"/>
        <v>82</v>
      </c>
      <c r="BX33" s="71">
        <f>+BT31/6</f>
        <v>0.16666666666666666</v>
      </c>
      <c r="BY33" s="72">
        <f>+$R$32*BX33</f>
        <v>2.9517854400055494</v>
      </c>
      <c r="BZ33" s="50">
        <f t="shared" si="13"/>
        <v>0.003841676537371884</v>
      </c>
      <c r="CA33" s="69" t="s">
        <v>0</v>
      </c>
      <c r="CB33" s="70"/>
      <c r="CC33" s="69" t="s">
        <v>1</v>
      </c>
      <c r="CD33" s="70"/>
      <c r="CE33" s="69" t="s">
        <v>2</v>
      </c>
      <c r="CF33" s="70"/>
      <c r="CG33" s="38">
        <f t="shared" si="14"/>
        <v>0</v>
      </c>
      <c r="CH33" s="71">
        <f>+CD31/6</f>
        <v>0</v>
      </c>
      <c r="CI33" s="72">
        <f>+$R$32*CH33</f>
        <v>0</v>
      </c>
      <c r="CJ33" s="58">
        <f t="shared" si="15"/>
        <v>0</v>
      </c>
    </row>
    <row r="34" spans="1:88" ht="16.5" thickBot="1" thickTop="1">
      <c r="A34" s="79" t="s">
        <v>6</v>
      </c>
      <c r="B34" s="79"/>
      <c r="C34" s="79"/>
      <c r="D34" s="79"/>
      <c r="E34" s="79"/>
      <c r="F34" s="79"/>
      <c r="G34" s="79"/>
      <c r="H34" s="86">
        <v>18.62938514507936</v>
      </c>
      <c r="I34" s="87">
        <v>79.31726058197125</v>
      </c>
      <c r="J34" s="87">
        <v>1.5217442560999943</v>
      </c>
      <c r="K34" s="87">
        <v>0</v>
      </c>
      <c r="L34" s="87">
        <v>0</v>
      </c>
      <c r="M34" s="87">
        <v>0.1301475535892833</v>
      </c>
      <c r="N34" s="88">
        <v>0.4014624632601101</v>
      </c>
      <c r="O34" s="89">
        <f>SUM(H34:N34)</f>
        <v>100.00000000000001</v>
      </c>
      <c r="Q34" s="1" t="s">
        <v>31</v>
      </c>
      <c r="R34" s="59">
        <f>+D18</f>
        <v>3.9583405589935934</v>
      </c>
      <c r="S34" s="36" t="s">
        <v>0</v>
      </c>
      <c r="T34" s="73"/>
      <c r="U34" s="36" t="s">
        <v>1</v>
      </c>
      <c r="V34" s="73"/>
      <c r="W34" s="36" t="s">
        <v>2</v>
      </c>
      <c r="X34" s="73"/>
      <c r="Y34" s="37">
        <f t="shared" si="2"/>
        <v>0</v>
      </c>
      <c r="Z34" s="74">
        <f>+Z32*X32/5</f>
        <v>0</v>
      </c>
      <c r="AA34" s="75">
        <f>+$R$34*Z34</f>
        <v>0</v>
      </c>
      <c r="AB34" s="49">
        <f t="shared" si="3"/>
        <v>0</v>
      </c>
      <c r="AC34" s="36" t="s">
        <v>0</v>
      </c>
      <c r="AD34" s="73"/>
      <c r="AE34" s="36" t="s">
        <v>1</v>
      </c>
      <c r="AF34" s="73"/>
      <c r="AG34" s="36" t="s">
        <v>2</v>
      </c>
      <c r="AH34" s="73"/>
      <c r="AI34" s="37">
        <f t="shared" si="4"/>
        <v>0</v>
      </c>
      <c r="AJ34" s="74">
        <f>+AJ32*AH32/5</f>
        <v>0</v>
      </c>
      <c r="AK34" s="75">
        <f>+$R$34*AJ34</f>
        <v>0</v>
      </c>
      <c r="AL34" s="49">
        <f t="shared" si="5"/>
        <v>0</v>
      </c>
      <c r="AM34" s="36" t="s">
        <v>0</v>
      </c>
      <c r="AN34" s="73">
        <v>6</v>
      </c>
      <c r="AO34" s="36" t="s">
        <v>1</v>
      </c>
      <c r="AP34" s="73">
        <v>4</v>
      </c>
      <c r="AQ34" s="36" t="s">
        <v>2</v>
      </c>
      <c r="AR34" s="73"/>
      <c r="AS34" s="37">
        <f t="shared" si="6"/>
        <v>76</v>
      </c>
      <c r="AT34" s="74">
        <f>+AT32*AR32/5</f>
        <v>0.06666666666666667</v>
      </c>
      <c r="AU34" s="75">
        <f>+$R$34*AT34</f>
        <v>0.2638893705995729</v>
      </c>
      <c r="AV34" s="49">
        <f t="shared" si="7"/>
        <v>0.004015721339557427</v>
      </c>
      <c r="AW34" s="36" t="s">
        <v>0</v>
      </c>
      <c r="AX34" s="73">
        <v>6</v>
      </c>
      <c r="AY34" s="36" t="s">
        <v>1</v>
      </c>
      <c r="AZ34" s="73">
        <v>3</v>
      </c>
      <c r="BA34" s="36" t="s">
        <v>2</v>
      </c>
      <c r="BB34" s="73">
        <v>1</v>
      </c>
      <c r="BC34" s="37">
        <f t="shared" si="8"/>
        <v>77</v>
      </c>
      <c r="BD34" s="74">
        <f>+BD32*BB32/5</f>
        <v>0.2</v>
      </c>
      <c r="BE34" s="75">
        <f>+$R$34*BD34</f>
        <v>0.7916681117987188</v>
      </c>
      <c r="BF34" s="49">
        <f t="shared" si="9"/>
        <v>0</v>
      </c>
      <c r="BG34" s="36" t="s">
        <v>0</v>
      </c>
      <c r="BH34" s="73">
        <v>6</v>
      </c>
      <c r="BI34" s="36" t="s">
        <v>1</v>
      </c>
      <c r="BJ34" s="73">
        <v>2</v>
      </c>
      <c r="BK34" s="36" t="s">
        <v>2</v>
      </c>
      <c r="BL34" s="73">
        <v>2</v>
      </c>
      <c r="BM34" s="37">
        <f t="shared" si="10"/>
        <v>78</v>
      </c>
      <c r="BN34" s="74">
        <f>+BN32*BL32/5</f>
        <v>0.4</v>
      </c>
      <c r="BO34" s="75">
        <f>+$R$34*BN34</f>
        <v>1.5833362235974375</v>
      </c>
      <c r="BP34" s="49">
        <f t="shared" si="11"/>
        <v>0</v>
      </c>
      <c r="BQ34" s="36" t="s">
        <v>0</v>
      </c>
      <c r="BR34" s="73">
        <v>6</v>
      </c>
      <c r="BS34" s="36" t="s">
        <v>1</v>
      </c>
      <c r="BT34" s="73">
        <v>1</v>
      </c>
      <c r="BU34" s="36" t="s">
        <v>2</v>
      </c>
      <c r="BV34" s="73">
        <v>3</v>
      </c>
      <c r="BW34" s="37">
        <f t="shared" si="12"/>
        <v>79</v>
      </c>
      <c r="BX34" s="74">
        <f>+BX32*BV32/5</f>
        <v>0.6666666666666667</v>
      </c>
      <c r="BY34" s="75">
        <f>+$R$34*BX34</f>
        <v>2.6388937059957294</v>
      </c>
      <c r="BZ34" s="49">
        <f t="shared" si="13"/>
        <v>0.0034344556001750155</v>
      </c>
      <c r="CA34" s="36" t="s">
        <v>0</v>
      </c>
      <c r="CB34" s="73">
        <v>6</v>
      </c>
      <c r="CC34" s="36" t="s">
        <v>1</v>
      </c>
      <c r="CD34" s="73"/>
      <c r="CE34" s="36" t="s">
        <v>2</v>
      </c>
      <c r="CF34" s="73">
        <v>4</v>
      </c>
      <c r="CG34" s="37">
        <f t="shared" si="14"/>
        <v>80</v>
      </c>
      <c r="CH34" s="74">
        <f>+CH32*CF32/5</f>
        <v>1</v>
      </c>
      <c r="CI34" s="75">
        <f>+$R$34*CH34</f>
        <v>3.9583405589935934</v>
      </c>
      <c r="CJ34" s="57">
        <f t="shared" si="15"/>
        <v>0.01589125151235969</v>
      </c>
    </row>
    <row r="35" spans="1:88" ht="16.5" thickBot="1" thickTop="1">
      <c r="A35" s="90" t="s">
        <v>32</v>
      </c>
      <c r="B35" s="90"/>
      <c r="C35" s="90"/>
      <c r="D35" s="90"/>
      <c r="E35" s="90"/>
      <c r="F35" s="90"/>
      <c r="G35" s="90"/>
      <c r="H35" s="91">
        <f aca="true" t="shared" si="16" ref="H35:N35">+$E28*H34/100*H33</f>
        <v>0</v>
      </c>
      <c r="I35" s="91">
        <f t="shared" si="16"/>
        <v>0</v>
      </c>
      <c r="J35" s="91">
        <f t="shared" si="16"/>
        <v>0</v>
      </c>
      <c r="K35" s="91">
        <f t="shared" si="16"/>
        <v>0</v>
      </c>
      <c r="L35" s="91">
        <f t="shared" si="16"/>
        <v>0</v>
      </c>
      <c r="M35" s="91">
        <f t="shared" si="16"/>
        <v>0</v>
      </c>
      <c r="N35" s="91">
        <f t="shared" si="16"/>
        <v>0</v>
      </c>
      <c r="O35" s="79"/>
      <c r="R35" s="59"/>
      <c r="S35" s="36" t="s">
        <v>0</v>
      </c>
      <c r="T35" s="73"/>
      <c r="U35" s="36" t="s">
        <v>1</v>
      </c>
      <c r="V35" s="73"/>
      <c r="W35" s="36" t="s">
        <v>2</v>
      </c>
      <c r="X35" s="73"/>
      <c r="Y35" s="37">
        <f t="shared" si="2"/>
        <v>0</v>
      </c>
      <c r="Z35" s="74">
        <f>+Z32*V32/5</f>
        <v>0</v>
      </c>
      <c r="AA35" s="75">
        <f>+$R$34*Z35</f>
        <v>0</v>
      </c>
      <c r="AB35" s="49">
        <f t="shared" si="3"/>
        <v>0</v>
      </c>
      <c r="AC35" s="36" t="s">
        <v>0</v>
      </c>
      <c r="AD35" s="73">
        <v>6</v>
      </c>
      <c r="AE35" s="36" t="s">
        <v>1</v>
      </c>
      <c r="AF35" s="73">
        <v>4</v>
      </c>
      <c r="AG35" s="36" t="s">
        <v>2</v>
      </c>
      <c r="AH35" s="73"/>
      <c r="AI35" s="37">
        <f t="shared" si="4"/>
        <v>76</v>
      </c>
      <c r="AJ35" s="74">
        <f>+AJ32*AF32/5</f>
        <v>0.16666666666666666</v>
      </c>
      <c r="AK35" s="75">
        <f>+$R$34*AJ35</f>
        <v>0.6597234264989322</v>
      </c>
      <c r="AL35" s="49">
        <f t="shared" si="5"/>
        <v>0.5232745493164677</v>
      </c>
      <c r="AM35" s="36" t="s">
        <v>0</v>
      </c>
      <c r="AN35" s="73">
        <v>6</v>
      </c>
      <c r="AO35" s="36" t="s">
        <v>1</v>
      </c>
      <c r="AP35" s="73">
        <v>3</v>
      </c>
      <c r="AQ35" s="36" t="s">
        <v>2</v>
      </c>
      <c r="AR35" s="73">
        <v>1</v>
      </c>
      <c r="AS35" s="37">
        <f t="shared" si="6"/>
        <v>77</v>
      </c>
      <c r="AT35" s="74">
        <f>+AT32*AP32/5</f>
        <v>0.26666666666666666</v>
      </c>
      <c r="AU35" s="75">
        <f>+$R$34*AT35</f>
        <v>1.0555574823982916</v>
      </c>
      <c r="AV35" s="49">
        <f t="shared" si="7"/>
        <v>0.01606288535822971</v>
      </c>
      <c r="AW35" s="36" t="s">
        <v>0</v>
      </c>
      <c r="AX35" s="73">
        <v>6</v>
      </c>
      <c r="AY35" s="36" t="s">
        <v>1</v>
      </c>
      <c r="AZ35" s="73">
        <v>2</v>
      </c>
      <c r="BA35" s="36" t="s">
        <v>2</v>
      </c>
      <c r="BB35" s="73">
        <v>2</v>
      </c>
      <c r="BC35" s="37">
        <f t="shared" si="8"/>
        <v>78</v>
      </c>
      <c r="BD35" s="74">
        <f>+BD32*AZ32/5</f>
        <v>0.3</v>
      </c>
      <c r="BE35" s="75">
        <f>+$R$34*BD35</f>
        <v>1.187502167698078</v>
      </c>
      <c r="BF35" s="49">
        <f t="shared" si="9"/>
        <v>0</v>
      </c>
      <c r="BG35" s="36" t="s">
        <v>0</v>
      </c>
      <c r="BH35" s="73">
        <v>6</v>
      </c>
      <c r="BI35" s="36" t="s">
        <v>1</v>
      </c>
      <c r="BJ35" s="73">
        <v>1</v>
      </c>
      <c r="BK35" s="36" t="s">
        <v>2</v>
      </c>
      <c r="BL35" s="73">
        <v>3</v>
      </c>
      <c r="BM35" s="37">
        <f t="shared" si="10"/>
        <v>79</v>
      </c>
      <c r="BN35" s="74">
        <f>+BN32*BJ32/5</f>
        <v>0.26666666666666666</v>
      </c>
      <c r="BO35" s="75">
        <f>+$R$34*BN35</f>
        <v>1.0555574823982916</v>
      </c>
      <c r="BP35" s="49">
        <f t="shared" si="11"/>
        <v>0</v>
      </c>
      <c r="BQ35" s="36" t="s">
        <v>0</v>
      </c>
      <c r="BR35" s="73">
        <v>6</v>
      </c>
      <c r="BS35" s="36" t="s">
        <v>1</v>
      </c>
      <c r="BT35" s="73"/>
      <c r="BU35" s="36" t="s">
        <v>2</v>
      </c>
      <c r="BV35" s="73">
        <v>4</v>
      </c>
      <c r="BW35" s="37">
        <f t="shared" si="12"/>
        <v>80</v>
      </c>
      <c r="BX35" s="74">
        <f>+BX32*BT32/5</f>
        <v>0.16666666666666669</v>
      </c>
      <c r="BY35" s="75">
        <f>+$R$34*BX35</f>
        <v>0.6597234264989323</v>
      </c>
      <c r="BZ35" s="49">
        <f t="shared" si="13"/>
        <v>0.0008586139000437539</v>
      </c>
      <c r="CA35" s="36" t="s">
        <v>0</v>
      </c>
      <c r="CB35" s="73"/>
      <c r="CC35" s="36" t="s">
        <v>1</v>
      </c>
      <c r="CD35" s="73"/>
      <c r="CE35" s="36" t="s">
        <v>2</v>
      </c>
      <c r="CF35" s="73"/>
      <c r="CG35" s="37">
        <f t="shared" si="14"/>
        <v>0</v>
      </c>
      <c r="CH35" s="74">
        <f>+CH32*CD32/5</f>
        <v>0</v>
      </c>
      <c r="CI35" s="75">
        <f>+$R$34*CH35</f>
        <v>0</v>
      </c>
      <c r="CJ35" s="57">
        <f t="shared" si="15"/>
        <v>0</v>
      </c>
    </row>
    <row r="36" spans="1:88" ht="15">
      <c r="A36" s="79" t="s">
        <v>33</v>
      </c>
      <c r="B36" s="79"/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R36" s="59"/>
      <c r="S36" s="36" t="s">
        <v>0</v>
      </c>
      <c r="T36" s="73"/>
      <c r="U36" s="36" t="s">
        <v>1</v>
      </c>
      <c r="V36" s="73"/>
      <c r="W36" s="36" t="s">
        <v>2</v>
      </c>
      <c r="X36" s="73"/>
      <c r="Y36" s="37">
        <f t="shared" si="2"/>
        <v>0</v>
      </c>
      <c r="Z36" s="74">
        <f>+Z33*X33/5</f>
        <v>0</v>
      </c>
      <c r="AA36" s="75">
        <f>+$R$34*Z36</f>
        <v>0</v>
      </c>
      <c r="AB36" s="49">
        <f t="shared" si="3"/>
        <v>0</v>
      </c>
      <c r="AC36" s="36" t="s">
        <v>0</v>
      </c>
      <c r="AD36" s="73">
        <v>6</v>
      </c>
      <c r="AE36" s="36" t="s">
        <v>1</v>
      </c>
      <c r="AF36" s="73">
        <v>4</v>
      </c>
      <c r="AG36" s="36" t="s">
        <v>2</v>
      </c>
      <c r="AH36" s="73"/>
      <c r="AI36" s="37">
        <f t="shared" si="4"/>
        <v>76</v>
      </c>
      <c r="AJ36" s="74">
        <f>+AJ33*AH33/5</f>
        <v>0.16666666666666669</v>
      </c>
      <c r="AK36" s="75">
        <f>+$R$34*AJ36</f>
        <v>0.6597234264989323</v>
      </c>
      <c r="AL36" s="49">
        <f t="shared" si="5"/>
        <v>0.5232745493164678</v>
      </c>
      <c r="AM36" s="36" t="s">
        <v>0</v>
      </c>
      <c r="AN36" s="73">
        <v>6</v>
      </c>
      <c r="AO36" s="36" t="s">
        <v>1</v>
      </c>
      <c r="AP36" s="73">
        <v>3</v>
      </c>
      <c r="AQ36" s="36" t="s">
        <v>2</v>
      </c>
      <c r="AR36" s="73">
        <v>1</v>
      </c>
      <c r="AS36" s="37">
        <f t="shared" si="6"/>
        <v>77</v>
      </c>
      <c r="AT36" s="74">
        <f>+AT33*AR33/5</f>
        <v>0.26666666666666666</v>
      </c>
      <c r="AU36" s="75">
        <f>+$R$34*AT36</f>
        <v>1.0555574823982916</v>
      </c>
      <c r="AV36" s="49">
        <f t="shared" si="7"/>
        <v>0.01606288535822971</v>
      </c>
      <c r="AW36" s="36" t="s">
        <v>0</v>
      </c>
      <c r="AX36" s="73">
        <v>6</v>
      </c>
      <c r="AY36" s="36" t="s">
        <v>1</v>
      </c>
      <c r="AZ36" s="73">
        <v>2</v>
      </c>
      <c r="BA36" s="36" t="s">
        <v>2</v>
      </c>
      <c r="BB36" s="73">
        <v>2</v>
      </c>
      <c r="BC36" s="37">
        <f t="shared" si="8"/>
        <v>78</v>
      </c>
      <c r="BD36" s="74">
        <f>+BD33*BB33/5</f>
        <v>0.3</v>
      </c>
      <c r="BE36" s="75">
        <f>+$R$34*BD36</f>
        <v>1.187502167698078</v>
      </c>
      <c r="BF36" s="49">
        <f t="shared" si="9"/>
        <v>0</v>
      </c>
      <c r="BG36" s="36" t="s">
        <v>0</v>
      </c>
      <c r="BH36" s="73">
        <v>6</v>
      </c>
      <c r="BI36" s="36" t="s">
        <v>1</v>
      </c>
      <c r="BJ36" s="73">
        <v>1</v>
      </c>
      <c r="BK36" s="36" t="s">
        <v>2</v>
      </c>
      <c r="BL36" s="73">
        <v>3</v>
      </c>
      <c r="BM36" s="37">
        <f t="shared" si="10"/>
        <v>79</v>
      </c>
      <c r="BN36" s="74">
        <f>+BN33*BL33/5</f>
        <v>0.26666666666666666</v>
      </c>
      <c r="BO36" s="75">
        <f>+$R$34*BN36</f>
        <v>1.0555574823982916</v>
      </c>
      <c r="BP36" s="49">
        <f t="shared" si="11"/>
        <v>0</v>
      </c>
      <c r="BQ36" s="36" t="s">
        <v>0</v>
      </c>
      <c r="BR36" s="73">
        <v>6</v>
      </c>
      <c r="BS36" s="36" t="s">
        <v>1</v>
      </c>
      <c r="BT36" s="73"/>
      <c r="BU36" s="36" t="s">
        <v>2</v>
      </c>
      <c r="BV36" s="73">
        <v>4</v>
      </c>
      <c r="BW36" s="37">
        <f t="shared" si="12"/>
        <v>80</v>
      </c>
      <c r="BX36" s="74">
        <f>+BX33*BV33/5</f>
        <v>0.16666666666666666</v>
      </c>
      <c r="BY36" s="75">
        <f>+$R$34*BX36</f>
        <v>0.6597234264989322</v>
      </c>
      <c r="BZ36" s="49">
        <f t="shared" si="13"/>
        <v>0.0008586139000437538</v>
      </c>
      <c r="CA36" s="36" t="s">
        <v>0</v>
      </c>
      <c r="CB36" s="73"/>
      <c r="CC36" s="36" t="s">
        <v>1</v>
      </c>
      <c r="CD36" s="73"/>
      <c r="CE36" s="36" t="s">
        <v>2</v>
      </c>
      <c r="CF36" s="73"/>
      <c r="CG36" s="37">
        <f t="shared" si="14"/>
        <v>0</v>
      </c>
      <c r="CH36" s="74">
        <f>+CH33*CF33/5</f>
        <v>0</v>
      </c>
      <c r="CI36" s="75">
        <f>+$R$34*CH36</f>
        <v>0</v>
      </c>
      <c r="CJ36" s="57">
        <f t="shared" si="15"/>
        <v>0</v>
      </c>
    </row>
    <row r="37" spans="1:88" ht="15.75" thickBot="1">
      <c r="A37" s="79"/>
      <c r="B37" s="79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Q37" s="31"/>
      <c r="R37" s="60"/>
      <c r="S37" s="69" t="s">
        <v>0</v>
      </c>
      <c r="T37" s="70">
        <v>6</v>
      </c>
      <c r="U37" s="69" t="s">
        <v>1</v>
      </c>
      <c r="V37" s="70">
        <v>4</v>
      </c>
      <c r="W37" s="69" t="s">
        <v>2</v>
      </c>
      <c r="X37" s="70"/>
      <c r="Y37" s="38">
        <f t="shared" si="2"/>
        <v>76</v>
      </c>
      <c r="Z37" s="71">
        <f>+Z33*V33/5</f>
        <v>1</v>
      </c>
      <c r="AA37" s="72">
        <f>+$R$34*Z37</f>
        <v>3.9583405589935934</v>
      </c>
      <c r="AB37" s="50">
        <f t="shared" si="3"/>
        <v>0.7374145080888038</v>
      </c>
      <c r="AC37" s="69" t="s">
        <v>0</v>
      </c>
      <c r="AD37" s="70">
        <v>6</v>
      </c>
      <c r="AE37" s="69" t="s">
        <v>1</v>
      </c>
      <c r="AF37" s="70">
        <v>3</v>
      </c>
      <c r="AG37" s="69" t="s">
        <v>2</v>
      </c>
      <c r="AH37" s="70">
        <v>1</v>
      </c>
      <c r="AI37" s="38">
        <f t="shared" si="4"/>
        <v>77</v>
      </c>
      <c r="AJ37" s="71">
        <f>+AJ33*AF33/5</f>
        <v>0.6666666666666667</v>
      </c>
      <c r="AK37" s="72">
        <f>+$R$34*AJ37</f>
        <v>2.6388937059957294</v>
      </c>
      <c r="AL37" s="50">
        <f t="shared" si="5"/>
        <v>2.093098197265871</v>
      </c>
      <c r="AM37" s="69" t="s">
        <v>0</v>
      </c>
      <c r="AN37" s="70">
        <v>6</v>
      </c>
      <c r="AO37" s="69" t="s">
        <v>1</v>
      </c>
      <c r="AP37" s="70">
        <v>2</v>
      </c>
      <c r="AQ37" s="69" t="s">
        <v>2</v>
      </c>
      <c r="AR37" s="70">
        <v>2</v>
      </c>
      <c r="AS37" s="38">
        <f t="shared" si="6"/>
        <v>78</v>
      </c>
      <c r="AT37" s="71">
        <f>+AT33*AP33/5</f>
        <v>0.4</v>
      </c>
      <c r="AU37" s="72">
        <f>+$R$34*AT37</f>
        <v>1.5833362235974375</v>
      </c>
      <c r="AV37" s="50">
        <f t="shared" si="7"/>
        <v>0.02409432803734457</v>
      </c>
      <c r="AW37" s="69" t="s">
        <v>0</v>
      </c>
      <c r="AX37" s="70">
        <v>6</v>
      </c>
      <c r="AY37" s="69" t="s">
        <v>1</v>
      </c>
      <c r="AZ37" s="70">
        <v>1</v>
      </c>
      <c r="BA37" s="69" t="s">
        <v>2</v>
      </c>
      <c r="BB37" s="70">
        <v>3</v>
      </c>
      <c r="BC37" s="38">
        <f t="shared" si="8"/>
        <v>79</v>
      </c>
      <c r="BD37" s="71">
        <f>+BD33*AZ33/5</f>
        <v>0.2</v>
      </c>
      <c r="BE37" s="72">
        <f>+$R$34*BD37</f>
        <v>0.7916681117987188</v>
      </c>
      <c r="BF37" s="50">
        <f t="shared" si="9"/>
        <v>0</v>
      </c>
      <c r="BG37" s="69" t="s">
        <v>0</v>
      </c>
      <c r="BH37" s="70">
        <v>6</v>
      </c>
      <c r="BI37" s="69" t="s">
        <v>1</v>
      </c>
      <c r="BJ37" s="70"/>
      <c r="BK37" s="69" t="s">
        <v>2</v>
      </c>
      <c r="BL37" s="70">
        <v>4</v>
      </c>
      <c r="BM37" s="38">
        <f t="shared" si="10"/>
        <v>80</v>
      </c>
      <c r="BN37" s="71">
        <f>+BN33*BJ33/5</f>
        <v>0.06666666666666667</v>
      </c>
      <c r="BO37" s="72">
        <f>+$R$34*BN37</f>
        <v>0.2638893705995729</v>
      </c>
      <c r="BP37" s="50">
        <f t="shared" si="11"/>
        <v>0</v>
      </c>
      <c r="BQ37" s="69" t="s">
        <v>0</v>
      </c>
      <c r="BR37" s="70"/>
      <c r="BS37" s="69" t="s">
        <v>1</v>
      </c>
      <c r="BT37" s="70"/>
      <c r="BU37" s="69" t="s">
        <v>2</v>
      </c>
      <c r="BV37" s="70"/>
      <c r="BW37" s="38">
        <f t="shared" si="12"/>
        <v>0</v>
      </c>
      <c r="BX37" s="71">
        <f>+BX33*BT33/5</f>
        <v>0</v>
      </c>
      <c r="BY37" s="72">
        <f>+$R$34*BX37</f>
        <v>0</v>
      </c>
      <c r="BZ37" s="50">
        <f t="shared" si="13"/>
        <v>0</v>
      </c>
      <c r="CA37" s="69" t="s">
        <v>0</v>
      </c>
      <c r="CB37" s="70"/>
      <c r="CC37" s="69" t="s">
        <v>1</v>
      </c>
      <c r="CD37" s="70"/>
      <c r="CE37" s="69" t="s">
        <v>2</v>
      </c>
      <c r="CF37" s="70"/>
      <c r="CG37" s="38">
        <f t="shared" si="14"/>
        <v>0</v>
      </c>
      <c r="CH37" s="71">
        <f>+CH33*CD33/5</f>
        <v>0</v>
      </c>
      <c r="CI37" s="72">
        <f>+$R$34*CH37</f>
        <v>0</v>
      </c>
      <c r="CJ37" s="58">
        <f t="shared" si="15"/>
        <v>0</v>
      </c>
    </row>
    <row r="38" spans="1:88" ht="15">
      <c r="A38" s="92" t="s">
        <v>34</v>
      </c>
      <c r="B38" s="92"/>
      <c r="C38" s="92"/>
      <c r="D38" s="92"/>
      <c r="E38" s="92"/>
      <c r="F38" s="92"/>
      <c r="G38" s="92"/>
      <c r="H38" s="94">
        <f>SUM(H35:N35)</f>
        <v>0</v>
      </c>
      <c r="I38" s="79"/>
      <c r="J38" s="79"/>
      <c r="K38" s="79"/>
      <c r="L38" s="79"/>
      <c r="M38" s="79"/>
      <c r="N38" s="79"/>
      <c r="O38" s="79"/>
      <c r="Q38" s="1" t="s">
        <v>58</v>
      </c>
      <c r="R38" s="59">
        <f>+D19</f>
        <v>1.218370188329609</v>
      </c>
      <c r="S38" s="36" t="s">
        <v>0</v>
      </c>
      <c r="T38" s="73"/>
      <c r="U38" s="36" t="s">
        <v>1</v>
      </c>
      <c r="V38" s="73"/>
      <c r="W38" s="36" t="s">
        <v>2</v>
      </c>
      <c r="X38" s="73"/>
      <c r="Y38" s="37">
        <f t="shared" si="2"/>
        <v>0</v>
      </c>
      <c r="Z38" s="74">
        <f>+Z34*X34/4</f>
        <v>0</v>
      </c>
      <c r="AA38" s="75">
        <f aca="true" t="shared" si="17" ref="AA38:AA45">+$R$38*Z38</f>
        <v>0</v>
      </c>
      <c r="AB38" s="49">
        <f t="shared" si="3"/>
        <v>0</v>
      </c>
      <c r="AC38" s="36" t="s">
        <v>0</v>
      </c>
      <c r="AD38" s="73"/>
      <c r="AE38" s="36" t="s">
        <v>1</v>
      </c>
      <c r="AF38" s="73"/>
      <c r="AG38" s="36" t="s">
        <v>2</v>
      </c>
      <c r="AH38" s="73"/>
      <c r="AI38" s="37">
        <f t="shared" si="4"/>
        <v>0</v>
      </c>
      <c r="AJ38" s="74">
        <f>+AJ34*AH34/4</f>
        <v>0</v>
      </c>
      <c r="AK38" s="75">
        <f aca="true" t="shared" si="18" ref="AK38:AK45">+$R$38*AJ38</f>
        <v>0</v>
      </c>
      <c r="AL38" s="49">
        <f t="shared" si="5"/>
        <v>0</v>
      </c>
      <c r="AM38" s="36" t="s">
        <v>0</v>
      </c>
      <c r="AN38" s="73"/>
      <c r="AO38" s="36" t="s">
        <v>1</v>
      </c>
      <c r="AP38" s="73"/>
      <c r="AQ38" s="36" t="s">
        <v>2</v>
      </c>
      <c r="AR38" s="73"/>
      <c r="AS38" s="37">
        <f t="shared" si="6"/>
        <v>0</v>
      </c>
      <c r="AT38" s="74">
        <f>+AT34*AR34/4</f>
        <v>0</v>
      </c>
      <c r="AU38" s="75">
        <f aca="true" t="shared" si="19" ref="AU38:AU45">+$R$38*AT38</f>
        <v>0</v>
      </c>
      <c r="AV38" s="49">
        <f t="shared" si="7"/>
        <v>0</v>
      </c>
      <c r="AW38" s="36" t="s">
        <v>0</v>
      </c>
      <c r="AX38" s="73">
        <v>6</v>
      </c>
      <c r="AY38" s="36" t="s">
        <v>1</v>
      </c>
      <c r="AZ38" s="73">
        <v>3</v>
      </c>
      <c r="BA38" s="36" t="s">
        <v>2</v>
      </c>
      <c r="BB38" s="73"/>
      <c r="BC38" s="37">
        <f t="shared" si="8"/>
        <v>75</v>
      </c>
      <c r="BD38" s="74">
        <f>+BD34*BB34/4</f>
        <v>0.05</v>
      </c>
      <c r="BE38" s="75">
        <f aca="true" t="shared" si="20" ref="BE38:BE45">+$R$38*BD38</f>
        <v>0.06091850941648045</v>
      </c>
      <c r="BF38" s="49">
        <f t="shared" si="9"/>
        <v>0</v>
      </c>
      <c r="BG38" s="36" t="s">
        <v>0</v>
      </c>
      <c r="BH38" s="73">
        <v>6</v>
      </c>
      <c r="BI38" s="36" t="s">
        <v>1</v>
      </c>
      <c r="BJ38" s="73">
        <v>2</v>
      </c>
      <c r="BK38" s="36" t="s">
        <v>2</v>
      </c>
      <c r="BL38" s="73">
        <v>1</v>
      </c>
      <c r="BM38" s="37">
        <f t="shared" si="10"/>
        <v>76</v>
      </c>
      <c r="BN38" s="74">
        <f>+BN34*BL34/4</f>
        <v>0.2</v>
      </c>
      <c r="BO38" s="75">
        <f aca="true" t="shared" si="21" ref="BO38:BO45">+$R$38*BN38</f>
        <v>0.2436740376659218</v>
      </c>
      <c r="BP38" s="49">
        <f t="shared" si="11"/>
        <v>0</v>
      </c>
      <c r="BQ38" s="36" t="s">
        <v>0</v>
      </c>
      <c r="BR38" s="73">
        <v>6</v>
      </c>
      <c r="BS38" s="36" t="s">
        <v>1</v>
      </c>
      <c r="BT38" s="73">
        <v>1</v>
      </c>
      <c r="BU38" s="36" t="s">
        <v>2</v>
      </c>
      <c r="BV38" s="73">
        <v>2</v>
      </c>
      <c r="BW38" s="37">
        <f t="shared" si="12"/>
        <v>77</v>
      </c>
      <c r="BX38" s="74">
        <f>+BX34*BV34/4</f>
        <v>0.5</v>
      </c>
      <c r="BY38" s="75">
        <f aca="true" t="shared" si="22" ref="BY38:BY45">+$R$38*BX38</f>
        <v>0.6091850941648045</v>
      </c>
      <c r="BZ38" s="49">
        <f t="shared" si="13"/>
        <v>0.0007928394968860649</v>
      </c>
      <c r="CA38" s="36" t="s">
        <v>0</v>
      </c>
      <c r="CB38" s="73">
        <v>6</v>
      </c>
      <c r="CC38" s="36" t="s">
        <v>1</v>
      </c>
      <c r="CD38" s="73"/>
      <c r="CE38" s="36" t="s">
        <v>2</v>
      </c>
      <c r="CF38" s="73">
        <v>3</v>
      </c>
      <c r="CG38" s="37">
        <f t="shared" si="14"/>
        <v>78</v>
      </c>
      <c r="CH38" s="74">
        <f>+CH34*CF34/4</f>
        <v>1</v>
      </c>
      <c r="CI38" s="75">
        <f aca="true" t="shared" si="23" ref="CI38:CI45">+$R$38*CH38</f>
        <v>1.218370188329609</v>
      </c>
      <c r="CJ38" s="57">
        <f t="shared" si="15"/>
        <v>0.004891298969694891</v>
      </c>
    </row>
    <row r="39" spans="1:88" ht="18" thickBot="1">
      <c r="A39" s="93" t="s">
        <v>36</v>
      </c>
      <c r="B39" s="93"/>
      <c r="C39" s="93"/>
      <c r="D39" s="93"/>
      <c r="E39" s="93"/>
      <c r="F39" s="93"/>
      <c r="G39" s="93"/>
      <c r="H39" s="113" t="e">
        <f>+H38/E27*1000/E29/60</f>
        <v>#DIV/0!</v>
      </c>
      <c r="I39" s="79"/>
      <c r="J39" s="79"/>
      <c r="K39" s="79"/>
      <c r="L39" s="79"/>
      <c r="M39" s="79"/>
      <c r="N39" s="79"/>
      <c r="O39" s="79"/>
      <c r="R39" s="59"/>
      <c r="S39" s="36" t="s">
        <v>0</v>
      </c>
      <c r="T39" s="73"/>
      <c r="U39" s="36" t="s">
        <v>1</v>
      </c>
      <c r="V39" s="73"/>
      <c r="W39" s="36" t="s">
        <v>2</v>
      </c>
      <c r="X39" s="73"/>
      <c r="Y39" s="37">
        <f t="shared" si="2"/>
        <v>0</v>
      </c>
      <c r="Z39" s="74">
        <f>+Z34*V34/4</f>
        <v>0</v>
      </c>
      <c r="AA39" s="75">
        <f t="shared" si="17"/>
        <v>0</v>
      </c>
      <c r="AB39" s="49">
        <f t="shared" si="3"/>
        <v>0</v>
      </c>
      <c r="AC39" s="36" t="s">
        <v>0</v>
      </c>
      <c r="AD39" s="73"/>
      <c r="AE39" s="36" t="s">
        <v>1</v>
      </c>
      <c r="AF39" s="73"/>
      <c r="AG39" s="36" t="s">
        <v>2</v>
      </c>
      <c r="AH39" s="73"/>
      <c r="AI39" s="37">
        <f t="shared" si="4"/>
        <v>0</v>
      </c>
      <c r="AJ39" s="74">
        <f>+AJ34*AF34/4</f>
        <v>0</v>
      </c>
      <c r="AK39" s="75">
        <f t="shared" si="18"/>
        <v>0</v>
      </c>
      <c r="AL39" s="49">
        <f t="shared" si="5"/>
        <v>0</v>
      </c>
      <c r="AM39" s="36" t="s">
        <v>0</v>
      </c>
      <c r="AN39" s="73">
        <v>6</v>
      </c>
      <c r="AO39" s="36" t="s">
        <v>1</v>
      </c>
      <c r="AP39" s="73">
        <v>3</v>
      </c>
      <c r="AQ39" s="36" t="s">
        <v>2</v>
      </c>
      <c r="AR39" s="73"/>
      <c r="AS39" s="37">
        <f t="shared" si="6"/>
        <v>75</v>
      </c>
      <c r="AT39" s="74">
        <f>+AT34*AP34/4</f>
        <v>0.06666666666666667</v>
      </c>
      <c r="AU39" s="75">
        <f t="shared" si="19"/>
        <v>0.08122467922197393</v>
      </c>
      <c r="AV39" s="49">
        <f t="shared" si="7"/>
        <v>0.0012360318905960338</v>
      </c>
      <c r="AW39" s="36" t="s">
        <v>0</v>
      </c>
      <c r="AX39" s="73">
        <v>6</v>
      </c>
      <c r="AY39" s="36" t="s">
        <v>1</v>
      </c>
      <c r="AZ39" s="73">
        <v>2</v>
      </c>
      <c r="BA39" s="36" t="s">
        <v>2</v>
      </c>
      <c r="BB39" s="73">
        <v>1</v>
      </c>
      <c r="BC39" s="37">
        <f t="shared" si="8"/>
        <v>76</v>
      </c>
      <c r="BD39" s="74">
        <f>+BD34*AZ34/4</f>
        <v>0.15000000000000002</v>
      </c>
      <c r="BE39" s="75">
        <f t="shared" si="20"/>
        <v>0.18275552824944138</v>
      </c>
      <c r="BF39" s="49">
        <f t="shared" si="9"/>
        <v>0</v>
      </c>
      <c r="BG39" s="36" t="s">
        <v>0</v>
      </c>
      <c r="BH39" s="73">
        <v>6</v>
      </c>
      <c r="BI39" s="36" t="s">
        <v>1</v>
      </c>
      <c r="BJ39" s="73">
        <v>1</v>
      </c>
      <c r="BK39" s="36" t="s">
        <v>2</v>
      </c>
      <c r="BL39" s="73">
        <v>2</v>
      </c>
      <c r="BM39" s="37">
        <f t="shared" si="10"/>
        <v>77</v>
      </c>
      <c r="BN39" s="74">
        <f>+BN34*BJ34/4</f>
        <v>0.2</v>
      </c>
      <c r="BO39" s="75">
        <f t="shared" si="21"/>
        <v>0.2436740376659218</v>
      </c>
      <c r="BP39" s="49">
        <f t="shared" si="11"/>
        <v>0</v>
      </c>
      <c r="BQ39" s="36" t="s">
        <v>0</v>
      </c>
      <c r="BR39" s="73">
        <v>6</v>
      </c>
      <c r="BS39" s="36" t="s">
        <v>1</v>
      </c>
      <c r="BT39" s="73"/>
      <c r="BU39" s="36" t="s">
        <v>2</v>
      </c>
      <c r="BV39" s="73">
        <v>3</v>
      </c>
      <c r="BW39" s="37">
        <f t="shared" si="12"/>
        <v>78</v>
      </c>
      <c r="BX39" s="74">
        <f>+BX34*BT34/4</f>
        <v>0.16666666666666669</v>
      </c>
      <c r="BY39" s="75">
        <f t="shared" si="22"/>
        <v>0.20306169805493485</v>
      </c>
      <c r="BZ39" s="49">
        <f t="shared" si="13"/>
        <v>0.00026427983229535495</v>
      </c>
      <c r="CA39" s="36" t="s">
        <v>0</v>
      </c>
      <c r="CB39" s="73"/>
      <c r="CC39" s="36" t="s">
        <v>1</v>
      </c>
      <c r="CD39" s="73"/>
      <c r="CE39" s="36" t="s">
        <v>2</v>
      </c>
      <c r="CF39" s="73"/>
      <c r="CG39" s="37">
        <f t="shared" si="14"/>
        <v>0</v>
      </c>
      <c r="CH39" s="74">
        <f>+CH34*CD34/4</f>
        <v>0</v>
      </c>
      <c r="CI39" s="75">
        <f t="shared" si="23"/>
        <v>0</v>
      </c>
      <c r="CJ39" s="57">
        <f t="shared" si="15"/>
        <v>0</v>
      </c>
    </row>
    <row r="40" spans="1:88" ht="15">
      <c r="A40" s="39"/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R40" s="59"/>
      <c r="S40" s="36" t="s">
        <v>0</v>
      </c>
      <c r="T40" s="73"/>
      <c r="U40" s="36" t="s">
        <v>1</v>
      </c>
      <c r="V40" s="73"/>
      <c r="W40" s="36" t="s">
        <v>2</v>
      </c>
      <c r="X40" s="73"/>
      <c r="Y40" s="37">
        <f t="shared" si="2"/>
        <v>0</v>
      </c>
      <c r="Z40" s="74">
        <f>+Z35*X35/4</f>
        <v>0</v>
      </c>
      <c r="AA40" s="75">
        <f t="shared" si="17"/>
        <v>0</v>
      </c>
      <c r="AB40" s="49">
        <f t="shared" si="3"/>
        <v>0</v>
      </c>
      <c r="AC40" s="36" t="s">
        <v>0</v>
      </c>
      <c r="AD40" s="73"/>
      <c r="AE40" s="36" t="s">
        <v>1</v>
      </c>
      <c r="AF40" s="73"/>
      <c r="AG40" s="36" t="s">
        <v>2</v>
      </c>
      <c r="AH40" s="73"/>
      <c r="AI40" s="37">
        <f t="shared" si="4"/>
        <v>0</v>
      </c>
      <c r="AJ40" s="74">
        <f>+AJ35*AH35/4</f>
        <v>0</v>
      </c>
      <c r="AK40" s="75">
        <f t="shared" si="18"/>
        <v>0</v>
      </c>
      <c r="AL40" s="49">
        <f t="shared" si="5"/>
        <v>0</v>
      </c>
      <c r="AM40" s="36" t="s">
        <v>0</v>
      </c>
      <c r="AN40" s="73">
        <v>6</v>
      </c>
      <c r="AO40" s="36" t="s">
        <v>1</v>
      </c>
      <c r="AP40" s="73">
        <v>3</v>
      </c>
      <c r="AQ40" s="36" t="s">
        <v>2</v>
      </c>
      <c r="AR40" s="73"/>
      <c r="AS40" s="37">
        <f t="shared" si="6"/>
        <v>75</v>
      </c>
      <c r="AT40" s="74">
        <f>+AT35*AR35/4</f>
        <v>0.06666666666666667</v>
      </c>
      <c r="AU40" s="75">
        <f t="shared" si="19"/>
        <v>0.08122467922197393</v>
      </c>
      <c r="AV40" s="49">
        <f t="shared" si="7"/>
        <v>0.0012360318905960338</v>
      </c>
      <c r="AW40" s="36" t="s">
        <v>0</v>
      </c>
      <c r="AX40" s="73">
        <v>6</v>
      </c>
      <c r="AY40" s="36" t="s">
        <v>1</v>
      </c>
      <c r="AZ40" s="73">
        <v>2</v>
      </c>
      <c r="BA40" s="36" t="s">
        <v>2</v>
      </c>
      <c r="BB40" s="73">
        <v>1</v>
      </c>
      <c r="BC40" s="37">
        <f t="shared" si="8"/>
        <v>76</v>
      </c>
      <c r="BD40" s="74">
        <f>+BD35*BB35/4</f>
        <v>0.15</v>
      </c>
      <c r="BE40" s="75">
        <f t="shared" si="20"/>
        <v>0.18275552824944133</v>
      </c>
      <c r="BF40" s="49">
        <f t="shared" si="9"/>
        <v>0</v>
      </c>
      <c r="BG40" s="36" t="s">
        <v>0</v>
      </c>
      <c r="BH40" s="73">
        <v>6</v>
      </c>
      <c r="BI40" s="36" t="s">
        <v>1</v>
      </c>
      <c r="BJ40" s="73">
        <v>1</v>
      </c>
      <c r="BK40" s="36" t="s">
        <v>2</v>
      </c>
      <c r="BL40" s="73">
        <v>2</v>
      </c>
      <c r="BM40" s="37">
        <f t="shared" si="10"/>
        <v>77</v>
      </c>
      <c r="BN40" s="74">
        <f>+BN35*BL35/4</f>
        <v>0.2</v>
      </c>
      <c r="BO40" s="75">
        <f t="shared" si="21"/>
        <v>0.2436740376659218</v>
      </c>
      <c r="BP40" s="49">
        <f t="shared" si="11"/>
        <v>0</v>
      </c>
      <c r="BQ40" s="36" t="s">
        <v>0</v>
      </c>
      <c r="BR40" s="73">
        <v>6</v>
      </c>
      <c r="BS40" s="36" t="s">
        <v>1</v>
      </c>
      <c r="BT40" s="73"/>
      <c r="BU40" s="36" t="s">
        <v>2</v>
      </c>
      <c r="BV40" s="73">
        <v>3</v>
      </c>
      <c r="BW40" s="37">
        <f t="shared" si="12"/>
        <v>78</v>
      </c>
      <c r="BX40" s="74">
        <f>+BX35*BV35/4</f>
        <v>0.16666666666666669</v>
      </c>
      <c r="BY40" s="75">
        <f t="shared" si="22"/>
        <v>0.20306169805493485</v>
      </c>
      <c r="BZ40" s="49">
        <f t="shared" si="13"/>
        <v>0.00026427983229535495</v>
      </c>
      <c r="CA40" s="36" t="s">
        <v>0</v>
      </c>
      <c r="CB40" s="73"/>
      <c r="CC40" s="36" t="s">
        <v>1</v>
      </c>
      <c r="CD40" s="73"/>
      <c r="CE40" s="36" t="s">
        <v>2</v>
      </c>
      <c r="CF40" s="73"/>
      <c r="CG40" s="37">
        <f t="shared" si="14"/>
        <v>0</v>
      </c>
      <c r="CH40" s="74">
        <f>+CH35*CF35/4</f>
        <v>0</v>
      </c>
      <c r="CI40" s="75">
        <f t="shared" si="23"/>
        <v>0</v>
      </c>
      <c r="CJ40" s="57">
        <f t="shared" si="15"/>
        <v>0</v>
      </c>
    </row>
    <row r="41" spans="1:88" ht="15">
      <c r="A41" s="39"/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R41" s="59"/>
      <c r="S41" s="36" t="s">
        <v>0</v>
      </c>
      <c r="T41" s="73"/>
      <c r="U41" s="36" t="s">
        <v>1</v>
      </c>
      <c r="V41" s="73"/>
      <c r="W41" s="36" t="s">
        <v>2</v>
      </c>
      <c r="X41" s="73"/>
      <c r="Y41" s="37">
        <f t="shared" si="2"/>
        <v>0</v>
      </c>
      <c r="Z41" s="74">
        <f>+Z35*V35/4</f>
        <v>0</v>
      </c>
      <c r="AA41" s="75">
        <f t="shared" si="17"/>
        <v>0</v>
      </c>
      <c r="AB41" s="49">
        <f t="shared" si="3"/>
        <v>0</v>
      </c>
      <c r="AC41" s="36" t="s">
        <v>0</v>
      </c>
      <c r="AD41" s="73">
        <v>6</v>
      </c>
      <c r="AE41" s="36" t="s">
        <v>1</v>
      </c>
      <c r="AF41" s="73">
        <v>3</v>
      </c>
      <c r="AG41" s="36" t="s">
        <v>2</v>
      </c>
      <c r="AH41" s="73"/>
      <c r="AI41" s="37">
        <f t="shared" si="4"/>
        <v>75</v>
      </c>
      <c r="AJ41" s="74">
        <f>+AJ35*AF35/4</f>
        <v>0.16666666666666666</v>
      </c>
      <c r="AK41" s="75">
        <f t="shared" si="18"/>
        <v>0.20306169805493482</v>
      </c>
      <c r="AL41" s="49">
        <f t="shared" si="5"/>
        <v>0.1610629761884083</v>
      </c>
      <c r="AM41" s="36" t="s">
        <v>0</v>
      </c>
      <c r="AN41" s="73">
        <v>6</v>
      </c>
      <c r="AO41" s="36" t="s">
        <v>1</v>
      </c>
      <c r="AP41" s="73">
        <v>2</v>
      </c>
      <c r="AQ41" s="36" t="s">
        <v>2</v>
      </c>
      <c r="AR41" s="73">
        <v>1</v>
      </c>
      <c r="AS41" s="37">
        <f t="shared" si="6"/>
        <v>76</v>
      </c>
      <c r="AT41" s="74">
        <f>+AT35*AP35/4</f>
        <v>0.2</v>
      </c>
      <c r="AU41" s="75">
        <f t="shared" si="19"/>
        <v>0.2436740376659218</v>
      </c>
      <c r="AV41" s="49">
        <f t="shared" si="7"/>
        <v>0.0037080956717881015</v>
      </c>
      <c r="AW41" s="36" t="s">
        <v>0</v>
      </c>
      <c r="AX41" s="73">
        <v>6</v>
      </c>
      <c r="AY41" s="36" t="s">
        <v>1</v>
      </c>
      <c r="AZ41" s="73">
        <v>1</v>
      </c>
      <c r="BA41" s="36" t="s">
        <v>2</v>
      </c>
      <c r="BB41" s="73">
        <v>2</v>
      </c>
      <c r="BC41" s="37">
        <f t="shared" si="8"/>
        <v>77</v>
      </c>
      <c r="BD41" s="74">
        <f>+BD35*AZ35/4</f>
        <v>0.15</v>
      </c>
      <c r="BE41" s="75">
        <f t="shared" si="20"/>
        <v>0.18275552824944133</v>
      </c>
      <c r="BF41" s="49">
        <f t="shared" si="9"/>
        <v>0</v>
      </c>
      <c r="BG41" s="36" t="s">
        <v>0</v>
      </c>
      <c r="BH41" s="73">
        <v>6</v>
      </c>
      <c r="BI41" s="36" t="s">
        <v>1</v>
      </c>
      <c r="BJ41" s="73"/>
      <c r="BK41" s="36" t="s">
        <v>2</v>
      </c>
      <c r="BL41" s="73">
        <v>3</v>
      </c>
      <c r="BM41" s="37">
        <f t="shared" si="10"/>
        <v>78</v>
      </c>
      <c r="BN41" s="74">
        <f>+BN35*BJ35/4</f>
        <v>0.06666666666666667</v>
      </c>
      <c r="BO41" s="75">
        <f t="shared" si="21"/>
        <v>0.08122467922197393</v>
      </c>
      <c r="BP41" s="49">
        <f t="shared" si="11"/>
        <v>0</v>
      </c>
      <c r="BQ41" s="36" t="s">
        <v>0</v>
      </c>
      <c r="BR41" s="73"/>
      <c r="BS41" s="36" t="s">
        <v>1</v>
      </c>
      <c r="BT41" s="73"/>
      <c r="BU41" s="36" t="s">
        <v>2</v>
      </c>
      <c r="BV41" s="73"/>
      <c r="BW41" s="37">
        <f t="shared" si="12"/>
        <v>0</v>
      </c>
      <c r="BX41" s="74">
        <f>+BX35*BT35/4</f>
        <v>0</v>
      </c>
      <c r="BY41" s="75">
        <f t="shared" si="22"/>
        <v>0</v>
      </c>
      <c r="BZ41" s="49">
        <f t="shared" si="13"/>
        <v>0</v>
      </c>
      <c r="CA41" s="36" t="s">
        <v>0</v>
      </c>
      <c r="CB41" s="73"/>
      <c r="CC41" s="36" t="s">
        <v>1</v>
      </c>
      <c r="CD41" s="73"/>
      <c r="CE41" s="36" t="s">
        <v>2</v>
      </c>
      <c r="CF41" s="73"/>
      <c r="CG41" s="37">
        <f t="shared" si="14"/>
        <v>0</v>
      </c>
      <c r="CH41" s="74">
        <f>+CH35*CD35/4</f>
        <v>0</v>
      </c>
      <c r="CI41" s="75">
        <f t="shared" si="23"/>
        <v>0</v>
      </c>
      <c r="CJ41" s="57">
        <f t="shared" si="15"/>
        <v>0</v>
      </c>
    </row>
    <row r="42" spans="1:88" ht="18.75" thickBot="1">
      <c r="A42" s="78" t="s">
        <v>59</v>
      </c>
      <c r="B42" s="78"/>
      <c r="C42" s="78"/>
      <c r="D42" s="78"/>
      <c r="E42" s="78"/>
      <c r="F42" s="79"/>
      <c r="G42" s="79"/>
      <c r="H42" s="79"/>
      <c r="I42" s="79"/>
      <c r="J42" s="79"/>
      <c r="K42" s="79"/>
      <c r="L42" s="79"/>
      <c r="M42" s="79"/>
      <c r="N42" s="79"/>
      <c r="O42" s="79"/>
      <c r="R42" s="59"/>
      <c r="S42" s="36" t="s">
        <v>0</v>
      </c>
      <c r="T42" s="73"/>
      <c r="U42" s="36" t="s">
        <v>1</v>
      </c>
      <c r="V42" s="73"/>
      <c r="W42" s="36" t="s">
        <v>2</v>
      </c>
      <c r="X42" s="73"/>
      <c r="Y42" s="37">
        <f t="shared" si="2"/>
        <v>0</v>
      </c>
      <c r="Z42" s="74">
        <f>+Z36*X36/4</f>
        <v>0</v>
      </c>
      <c r="AA42" s="75">
        <f t="shared" si="17"/>
        <v>0</v>
      </c>
      <c r="AB42" s="49">
        <f t="shared" si="3"/>
        <v>0</v>
      </c>
      <c r="AC42" s="36" t="s">
        <v>0</v>
      </c>
      <c r="AD42" s="73"/>
      <c r="AE42" s="36" t="s">
        <v>1</v>
      </c>
      <c r="AF42" s="73"/>
      <c r="AG42" s="36" t="s">
        <v>2</v>
      </c>
      <c r="AH42" s="73"/>
      <c r="AI42" s="37">
        <f t="shared" si="4"/>
        <v>0</v>
      </c>
      <c r="AJ42" s="74">
        <f>+AJ36*AH36/4</f>
        <v>0</v>
      </c>
      <c r="AK42" s="75">
        <f t="shared" si="18"/>
        <v>0</v>
      </c>
      <c r="AL42" s="49">
        <f t="shared" si="5"/>
        <v>0</v>
      </c>
      <c r="AM42" s="36" t="s">
        <v>0</v>
      </c>
      <c r="AN42" s="73">
        <v>6</v>
      </c>
      <c r="AO42" s="36" t="s">
        <v>1</v>
      </c>
      <c r="AP42" s="73">
        <v>3</v>
      </c>
      <c r="AQ42" s="36" t="s">
        <v>2</v>
      </c>
      <c r="AR42" s="73"/>
      <c r="AS42" s="37">
        <f t="shared" si="6"/>
        <v>75</v>
      </c>
      <c r="AT42" s="74">
        <f>+AT36*AR36/4</f>
        <v>0.06666666666666667</v>
      </c>
      <c r="AU42" s="75">
        <f t="shared" si="19"/>
        <v>0.08122467922197393</v>
      </c>
      <c r="AV42" s="49">
        <f t="shared" si="7"/>
        <v>0.0012360318905960338</v>
      </c>
      <c r="AW42" s="36" t="s">
        <v>0</v>
      </c>
      <c r="AX42" s="73">
        <v>6</v>
      </c>
      <c r="AY42" s="36" t="s">
        <v>1</v>
      </c>
      <c r="AZ42" s="73">
        <v>2</v>
      </c>
      <c r="BA42" s="36" t="s">
        <v>2</v>
      </c>
      <c r="BB42" s="73">
        <v>1</v>
      </c>
      <c r="BC42" s="37">
        <f t="shared" si="8"/>
        <v>76</v>
      </c>
      <c r="BD42" s="74">
        <f>+BD36*BB36/4</f>
        <v>0.15</v>
      </c>
      <c r="BE42" s="75">
        <f t="shared" si="20"/>
        <v>0.18275552824944133</v>
      </c>
      <c r="BF42" s="49">
        <f t="shared" si="9"/>
        <v>0</v>
      </c>
      <c r="BG42" s="36" t="s">
        <v>0</v>
      </c>
      <c r="BH42" s="73">
        <v>6</v>
      </c>
      <c r="BI42" s="36" t="s">
        <v>1</v>
      </c>
      <c r="BJ42" s="73">
        <v>1</v>
      </c>
      <c r="BK42" s="36" t="s">
        <v>2</v>
      </c>
      <c r="BL42" s="73">
        <v>2</v>
      </c>
      <c r="BM42" s="37">
        <f t="shared" si="10"/>
        <v>77</v>
      </c>
      <c r="BN42" s="74">
        <f>+BN36*BL36/4</f>
        <v>0.2</v>
      </c>
      <c r="BO42" s="75">
        <f t="shared" si="21"/>
        <v>0.2436740376659218</v>
      </c>
      <c r="BP42" s="49">
        <f t="shared" si="11"/>
        <v>0</v>
      </c>
      <c r="BQ42" s="36" t="s">
        <v>0</v>
      </c>
      <c r="BR42" s="73">
        <v>6</v>
      </c>
      <c r="BS42" s="36" t="s">
        <v>1</v>
      </c>
      <c r="BT42" s="73"/>
      <c r="BU42" s="36" t="s">
        <v>2</v>
      </c>
      <c r="BV42" s="73">
        <v>3</v>
      </c>
      <c r="BW42" s="37">
        <f t="shared" si="12"/>
        <v>78</v>
      </c>
      <c r="BX42" s="74">
        <f>+BX36*BV36/4</f>
        <v>0.16666666666666666</v>
      </c>
      <c r="BY42" s="75">
        <f t="shared" si="22"/>
        <v>0.20306169805493482</v>
      </c>
      <c r="BZ42" s="49">
        <f t="shared" si="13"/>
        <v>0.0002642798322953549</v>
      </c>
      <c r="CA42" s="36" t="s">
        <v>0</v>
      </c>
      <c r="CB42" s="73"/>
      <c r="CC42" s="36" t="s">
        <v>1</v>
      </c>
      <c r="CD42" s="73"/>
      <c r="CE42" s="36" t="s">
        <v>2</v>
      </c>
      <c r="CF42" s="73"/>
      <c r="CG42" s="37">
        <f t="shared" si="14"/>
        <v>0</v>
      </c>
      <c r="CH42" s="74">
        <f>+CH36*CF36/4</f>
        <v>0</v>
      </c>
      <c r="CI42" s="75">
        <f t="shared" si="23"/>
        <v>0</v>
      </c>
      <c r="CJ42" s="57">
        <f t="shared" si="15"/>
        <v>0</v>
      </c>
    </row>
    <row r="43" spans="1:88" ht="15.75" thickBot="1">
      <c r="A43" s="84" t="s">
        <v>4</v>
      </c>
      <c r="B43" s="84">
        <v>72</v>
      </c>
      <c r="C43" s="84">
        <v>73</v>
      </c>
      <c r="D43" s="84">
        <v>74</v>
      </c>
      <c r="E43" s="84">
        <v>75</v>
      </c>
      <c r="F43" s="84">
        <v>76</v>
      </c>
      <c r="G43" s="84">
        <v>77</v>
      </c>
      <c r="H43" s="84">
        <v>78</v>
      </c>
      <c r="I43" s="84">
        <v>79</v>
      </c>
      <c r="J43" s="84">
        <v>80</v>
      </c>
      <c r="K43" s="84">
        <v>81</v>
      </c>
      <c r="L43" s="84">
        <v>82</v>
      </c>
      <c r="M43" s="84">
        <v>83</v>
      </c>
      <c r="N43" s="84">
        <v>84</v>
      </c>
      <c r="O43" s="79"/>
      <c r="R43" s="59"/>
      <c r="S43" s="36" t="s">
        <v>0</v>
      </c>
      <c r="T43" s="73"/>
      <c r="U43" s="36" t="s">
        <v>1</v>
      </c>
      <c r="V43" s="73"/>
      <c r="W43" s="36" t="s">
        <v>2</v>
      </c>
      <c r="X43" s="73"/>
      <c r="Y43" s="37">
        <f t="shared" si="2"/>
        <v>0</v>
      </c>
      <c r="Z43" s="74">
        <f>+Z36*V36/4</f>
        <v>0</v>
      </c>
      <c r="AA43" s="75">
        <f t="shared" si="17"/>
        <v>0</v>
      </c>
      <c r="AB43" s="49">
        <f t="shared" si="3"/>
        <v>0</v>
      </c>
      <c r="AC43" s="36" t="s">
        <v>0</v>
      </c>
      <c r="AD43" s="73">
        <v>6</v>
      </c>
      <c r="AE43" s="36" t="s">
        <v>1</v>
      </c>
      <c r="AF43" s="73">
        <v>3</v>
      </c>
      <c r="AG43" s="36" t="s">
        <v>2</v>
      </c>
      <c r="AH43" s="73"/>
      <c r="AI43" s="37">
        <f t="shared" si="4"/>
        <v>75</v>
      </c>
      <c r="AJ43" s="74">
        <f>+AJ36*AF36/4</f>
        <v>0.16666666666666669</v>
      </c>
      <c r="AK43" s="75">
        <f t="shared" si="18"/>
        <v>0.20306169805493485</v>
      </c>
      <c r="AL43" s="49">
        <f t="shared" si="5"/>
        <v>0.16106297618840834</v>
      </c>
      <c r="AM43" s="36" t="s">
        <v>0</v>
      </c>
      <c r="AN43" s="73">
        <v>6</v>
      </c>
      <c r="AO43" s="36" t="s">
        <v>1</v>
      </c>
      <c r="AP43" s="73">
        <v>2</v>
      </c>
      <c r="AQ43" s="36" t="s">
        <v>2</v>
      </c>
      <c r="AR43" s="73">
        <v>1</v>
      </c>
      <c r="AS43" s="37">
        <f t="shared" si="6"/>
        <v>76</v>
      </c>
      <c r="AT43" s="74">
        <f>+AT36*AP36/4</f>
        <v>0.2</v>
      </c>
      <c r="AU43" s="75">
        <f t="shared" si="19"/>
        <v>0.2436740376659218</v>
      </c>
      <c r="AV43" s="49">
        <f t="shared" si="7"/>
        <v>0.0037080956717881015</v>
      </c>
      <c r="AW43" s="36" t="s">
        <v>0</v>
      </c>
      <c r="AX43" s="73">
        <v>6</v>
      </c>
      <c r="AY43" s="36" t="s">
        <v>1</v>
      </c>
      <c r="AZ43" s="73">
        <v>1</v>
      </c>
      <c r="BA43" s="36" t="s">
        <v>2</v>
      </c>
      <c r="BB43" s="73">
        <v>2</v>
      </c>
      <c r="BC43" s="37">
        <f t="shared" si="8"/>
        <v>77</v>
      </c>
      <c r="BD43" s="74">
        <f>+BD36*AZ36/4</f>
        <v>0.15</v>
      </c>
      <c r="BE43" s="75">
        <f t="shared" si="20"/>
        <v>0.18275552824944133</v>
      </c>
      <c r="BF43" s="49">
        <f t="shared" si="9"/>
        <v>0</v>
      </c>
      <c r="BG43" s="36" t="s">
        <v>0</v>
      </c>
      <c r="BH43" s="73">
        <v>6</v>
      </c>
      <c r="BI43" s="36" t="s">
        <v>1</v>
      </c>
      <c r="BJ43" s="73"/>
      <c r="BK43" s="36" t="s">
        <v>2</v>
      </c>
      <c r="BL43" s="73">
        <v>3</v>
      </c>
      <c r="BM43" s="37">
        <f t="shared" si="10"/>
        <v>78</v>
      </c>
      <c r="BN43" s="74">
        <f>+BN36*BJ36/4</f>
        <v>0.06666666666666667</v>
      </c>
      <c r="BO43" s="75">
        <f t="shared" si="21"/>
        <v>0.08122467922197393</v>
      </c>
      <c r="BP43" s="49">
        <f t="shared" si="11"/>
        <v>0</v>
      </c>
      <c r="BQ43" s="36" t="s">
        <v>0</v>
      </c>
      <c r="BR43" s="73"/>
      <c r="BS43" s="36" t="s">
        <v>1</v>
      </c>
      <c r="BT43" s="73"/>
      <c r="BU43" s="36" t="s">
        <v>2</v>
      </c>
      <c r="BV43" s="73"/>
      <c r="BW43" s="37">
        <f t="shared" si="12"/>
        <v>0</v>
      </c>
      <c r="BX43" s="74">
        <f>+BX36*BT36/4</f>
        <v>0</v>
      </c>
      <c r="BY43" s="75">
        <f t="shared" si="22"/>
        <v>0</v>
      </c>
      <c r="BZ43" s="49">
        <f t="shared" si="13"/>
        <v>0</v>
      </c>
      <c r="CA43" s="36" t="s">
        <v>0</v>
      </c>
      <c r="CB43" s="73"/>
      <c r="CC43" s="36" t="s">
        <v>1</v>
      </c>
      <c r="CD43" s="73"/>
      <c r="CE43" s="36" t="s">
        <v>2</v>
      </c>
      <c r="CF43" s="73"/>
      <c r="CG43" s="37">
        <f t="shared" si="14"/>
        <v>0</v>
      </c>
      <c r="CH43" s="74">
        <f>+CH36*CD36/4</f>
        <v>0</v>
      </c>
      <c r="CI43" s="75">
        <f t="shared" si="23"/>
        <v>0</v>
      </c>
      <c r="CJ43" s="57">
        <f t="shared" si="15"/>
        <v>0</v>
      </c>
    </row>
    <row r="44" spans="1:88" ht="15">
      <c r="A44" s="79"/>
      <c r="B44" s="79"/>
      <c r="C44" s="79"/>
      <c r="D44" s="79"/>
      <c r="E44" s="79"/>
      <c r="F44" s="96">
        <f>+AA162</f>
        <v>2.3008657644041772</v>
      </c>
      <c r="G44" s="96">
        <f>+AA229</f>
        <v>7.770397122070949</v>
      </c>
      <c r="H44" s="96">
        <f>+AA296</f>
        <v>24.56861485142889</v>
      </c>
      <c r="I44" s="96">
        <f>+AA363</f>
        <v>55.24549626225095</v>
      </c>
      <c r="J44" s="96">
        <f>+AA430</f>
        <v>4.533516672753915</v>
      </c>
      <c r="K44" s="96">
        <f>+AA497</f>
        <v>0.21811278592780609</v>
      </c>
      <c r="L44" s="96">
        <f>+AA564</f>
        <v>0.07749200730478374</v>
      </c>
      <c r="M44" s="96">
        <f>+AA631</f>
        <v>0.08902178559139334</v>
      </c>
      <c r="N44" s="96">
        <f>+AA698</f>
        <v>0.28025376945415803</v>
      </c>
      <c r="O44" s="96">
        <f>SUM(H44:N44)</f>
        <v>85.01250813471191</v>
      </c>
      <c r="R44" s="59"/>
      <c r="S44" s="36" t="s">
        <v>0</v>
      </c>
      <c r="T44" s="73"/>
      <c r="U44" s="36" t="s">
        <v>1</v>
      </c>
      <c r="V44" s="73"/>
      <c r="W44" s="36" t="s">
        <v>2</v>
      </c>
      <c r="X44" s="73"/>
      <c r="Y44" s="37">
        <f t="shared" si="2"/>
        <v>0</v>
      </c>
      <c r="Z44" s="74">
        <f>+Z37*X37/4</f>
        <v>0</v>
      </c>
      <c r="AA44" s="75">
        <f t="shared" si="17"/>
        <v>0</v>
      </c>
      <c r="AB44" s="49">
        <f t="shared" si="3"/>
        <v>0</v>
      </c>
      <c r="AC44" s="36" t="s">
        <v>0</v>
      </c>
      <c r="AD44" s="73">
        <v>6</v>
      </c>
      <c r="AE44" s="36" t="s">
        <v>1</v>
      </c>
      <c r="AF44" s="73">
        <v>3</v>
      </c>
      <c r="AG44" s="36" t="s">
        <v>2</v>
      </c>
      <c r="AH44" s="73"/>
      <c r="AI44" s="37">
        <f t="shared" si="4"/>
        <v>75</v>
      </c>
      <c r="AJ44" s="74">
        <f>+AJ37*AH37/4</f>
        <v>0.16666666666666669</v>
      </c>
      <c r="AK44" s="75">
        <f t="shared" si="18"/>
        <v>0.20306169805493485</v>
      </c>
      <c r="AL44" s="49">
        <f t="shared" si="5"/>
        <v>0.16106297618840834</v>
      </c>
      <c r="AM44" s="36" t="s">
        <v>0</v>
      </c>
      <c r="AN44" s="73">
        <v>6</v>
      </c>
      <c r="AO44" s="36" t="s">
        <v>1</v>
      </c>
      <c r="AP44" s="73">
        <v>2</v>
      </c>
      <c r="AQ44" s="36" t="s">
        <v>2</v>
      </c>
      <c r="AR44" s="73">
        <v>1</v>
      </c>
      <c r="AS44" s="37">
        <f t="shared" si="6"/>
        <v>76</v>
      </c>
      <c r="AT44" s="74">
        <f>+AT37*AR37/4</f>
        <v>0.2</v>
      </c>
      <c r="AU44" s="75">
        <f t="shared" si="19"/>
        <v>0.2436740376659218</v>
      </c>
      <c r="AV44" s="49">
        <f t="shared" si="7"/>
        <v>0.0037080956717881015</v>
      </c>
      <c r="AW44" s="36" t="s">
        <v>0</v>
      </c>
      <c r="AX44" s="73">
        <v>6</v>
      </c>
      <c r="AY44" s="36" t="s">
        <v>1</v>
      </c>
      <c r="AZ44" s="73">
        <v>1</v>
      </c>
      <c r="BA44" s="36" t="s">
        <v>2</v>
      </c>
      <c r="BB44" s="73">
        <v>2</v>
      </c>
      <c r="BC44" s="37">
        <f t="shared" si="8"/>
        <v>77</v>
      </c>
      <c r="BD44" s="74">
        <f>+BD37*BB37/4</f>
        <v>0.15000000000000002</v>
      </c>
      <c r="BE44" s="75">
        <f t="shared" si="20"/>
        <v>0.18275552824944138</v>
      </c>
      <c r="BF44" s="49">
        <f t="shared" si="9"/>
        <v>0</v>
      </c>
      <c r="BG44" s="36" t="s">
        <v>0</v>
      </c>
      <c r="BH44" s="73">
        <v>6</v>
      </c>
      <c r="BI44" s="36" t="s">
        <v>1</v>
      </c>
      <c r="BJ44" s="73"/>
      <c r="BK44" s="36" t="s">
        <v>2</v>
      </c>
      <c r="BL44" s="73">
        <v>3</v>
      </c>
      <c r="BM44" s="37">
        <f t="shared" si="10"/>
        <v>78</v>
      </c>
      <c r="BN44" s="74">
        <f>+BN37*BL37/4</f>
        <v>0.06666666666666667</v>
      </c>
      <c r="BO44" s="75">
        <f t="shared" si="21"/>
        <v>0.08122467922197393</v>
      </c>
      <c r="BP44" s="49">
        <f t="shared" si="11"/>
        <v>0</v>
      </c>
      <c r="BQ44" s="36" t="s">
        <v>0</v>
      </c>
      <c r="BR44" s="73"/>
      <c r="BS44" s="36" t="s">
        <v>1</v>
      </c>
      <c r="BT44" s="73"/>
      <c r="BU44" s="36" t="s">
        <v>2</v>
      </c>
      <c r="BV44" s="73"/>
      <c r="BW44" s="37">
        <f t="shared" si="12"/>
        <v>0</v>
      </c>
      <c r="BX44" s="74">
        <f>+BX37*BV37/4</f>
        <v>0</v>
      </c>
      <c r="BY44" s="75">
        <f t="shared" si="22"/>
        <v>0</v>
      </c>
      <c r="BZ44" s="49">
        <f t="shared" si="13"/>
        <v>0</v>
      </c>
      <c r="CA44" s="36" t="s">
        <v>0</v>
      </c>
      <c r="CB44" s="73"/>
      <c r="CC44" s="36" t="s">
        <v>1</v>
      </c>
      <c r="CD44" s="73"/>
      <c r="CE44" s="36" t="s">
        <v>2</v>
      </c>
      <c r="CF44" s="73"/>
      <c r="CG44" s="37">
        <f t="shared" si="14"/>
        <v>0</v>
      </c>
      <c r="CH44" s="74">
        <f>+CH37*CF37/4</f>
        <v>0</v>
      </c>
      <c r="CI44" s="75">
        <f t="shared" si="23"/>
        <v>0</v>
      </c>
      <c r="CJ44" s="57">
        <f t="shared" si="15"/>
        <v>0</v>
      </c>
    </row>
    <row r="45" spans="1:88" ht="15.75" thickBot="1">
      <c r="A45" s="90" t="s">
        <v>6</v>
      </c>
      <c r="B45" s="90"/>
      <c r="C45" s="90"/>
      <c r="D45" s="90"/>
      <c r="E45" s="90"/>
      <c r="F45" s="90"/>
      <c r="G45" s="90"/>
      <c r="H45" s="95">
        <f aca="true" t="shared" si="24" ref="H45:N45">+H44/$O44*100</f>
        <v>28.900000000584797</v>
      </c>
      <c r="I45" s="95">
        <f t="shared" si="24"/>
        <v>64.98513862772785</v>
      </c>
      <c r="J45" s="95">
        <f t="shared" si="24"/>
        <v>5.332764286368362</v>
      </c>
      <c r="K45" s="95">
        <f t="shared" si="24"/>
        <v>0.2565655227842258</v>
      </c>
      <c r="L45" s="95">
        <f t="shared" si="24"/>
        <v>0.09115365374468062</v>
      </c>
      <c r="M45" s="95">
        <f t="shared" si="24"/>
        <v>0.1047161030119571</v>
      </c>
      <c r="N45" s="95">
        <f t="shared" si="24"/>
        <v>0.3296618057781148</v>
      </c>
      <c r="O45" s="89">
        <f>SUM(H45:N45)</f>
        <v>99.99999999999999</v>
      </c>
      <c r="Q45" s="31"/>
      <c r="R45" s="60"/>
      <c r="S45" s="69" t="s">
        <v>0</v>
      </c>
      <c r="T45" s="70">
        <v>6</v>
      </c>
      <c r="U45" s="69" t="s">
        <v>1</v>
      </c>
      <c r="V45" s="70">
        <v>3</v>
      </c>
      <c r="W45" s="69" t="s">
        <v>2</v>
      </c>
      <c r="X45" s="70"/>
      <c r="Y45" s="38">
        <f t="shared" si="2"/>
        <v>75</v>
      </c>
      <c r="Z45" s="71">
        <f>+Z37*V37/4</f>
        <v>1</v>
      </c>
      <c r="AA45" s="72">
        <f t="shared" si="17"/>
        <v>1.218370188329609</v>
      </c>
      <c r="AB45" s="50">
        <f t="shared" si="3"/>
        <v>0.2269748748767516</v>
      </c>
      <c r="AC45" s="69" t="s">
        <v>0</v>
      </c>
      <c r="AD45" s="70">
        <v>6</v>
      </c>
      <c r="AE45" s="69" t="s">
        <v>1</v>
      </c>
      <c r="AF45" s="70">
        <v>2</v>
      </c>
      <c r="AG45" s="69" t="s">
        <v>2</v>
      </c>
      <c r="AH45" s="70">
        <v>1</v>
      </c>
      <c r="AI45" s="38">
        <f t="shared" si="4"/>
        <v>76</v>
      </c>
      <c r="AJ45" s="71">
        <f>+AJ37*AF37/4</f>
        <v>0.5</v>
      </c>
      <c r="AK45" s="72">
        <f t="shared" si="18"/>
        <v>0.6091850941648045</v>
      </c>
      <c r="AL45" s="50">
        <f t="shared" si="5"/>
        <v>0.48318892856522494</v>
      </c>
      <c r="AM45" s="69" t="s">
        <v>0</v>
      </c>
      <c r="AN45" s="70">
        <v>6</v>
      </c>
      <c r="AO45" s="69" t="s">
        <v>1</v>
      </c>
      <c r="AP45" s="70">
        <v>1</v>
      </c>
      <c r="AQ45" s="69" t="s">
        <v>2</v>
      </c>
      <c r="AR45" s="70">
        <v>2</v>
      </c>
      <c r="AS45" s="38">
        <f t="shared" si="6"/>
        <v>77</v>
      </c>
      <c r="AT45" s="71">
        <f>+AT37*AP37/4</f>
        <v>0.2</v>
      </c>
      <c r="AU45" s="72">
        <f t="shared" si="19"/>
        <v>0.2436740376659218</v>
      </c>
      <c r="AV45" s="50">
        <f t="shared" si="7"/>
        <v>0.0037080956717881015</v>
      </c>
      <c r="AW45" s="69" t="s">
        <v>0</v>
      </c>
      <c r="AX45" s="70">
        <v>6</v>
      </c>
      <c r="AY45" s="69" t="s">
        <v>1</v>
      </c>
      <c r="AZ45" s="70"/>
      <c r="BA45" s="69" t="s">
        <v>2</v>
      </c>
      <c r="BB45" s="70">
        <v>3</v>
      </c>
      <c r="BC45" s="38">
        <f t="shared" si="8"/>
        <v>78</v>
      </c>
      <c r="BD45" s="71">
        <f>+BD37*AZ37/4</f>
        <v>0.05</v>
      </c>
      <c r="BE45" s="72">
        <f t="shared" si="20"/>
        <v>0.06091850941648045</v>
      </c>
      <c r="BF45" s="50">
        <f t="shared" si="9"/>
        <v>0</v>
      </c>
      <c r="BG45" s="69" t="s">
        <v>0</v>
      </c>
      <c r="BH45" s="70"/>
      <c r="BI45" s="69" t="s">
        <v>1</v>
      </c>
      <c r="BJ45" s="70"/>
      <c r="BK45" s="69" t="s">
        <v>2</v>
      </c>
      <c r="BL45" s="70"/>
      <c r="BM45" s="38">
        <f t="shared" si="10"/>
        <v>0</v>
      </c>
      <c r="BN45" s="71">
        <f>+BN37*BJ37/4</f>
        <v>0</v>
      </c>
      <c r="BO45" s="72">
        <f t="shared" si="21"/>
        <v>0</v>
      </c>
      <c r="BP45" s="50">
        <f t="shared" si="11"/>
        <v>0</v>
      </c>
      <c r="BQ45" s="69" t="s">
        <v>0</v>
      </c>
      <c r="BR45" s="70"/>
      <c r="BS45" s="69" t="s">
        <v>1</v>
      </c>
      <c r="BT45" s="70"/>
      <c r="BU45" s="69" t="s">
        <v>2</v>
      </c>
      <c r="BV45" s="70"/>
      <c r="BW45" s="38">
        <f t="shared" si="12"/>
        <v>0</v>
      </c>
      <c r="BX45" s="71">
        <f>+BX37*BT37/4</f>
        <v>0</v>
      </c>
      <c r="BY45" s="72">
        <f t="shared" si="22"/>
        <v>0</v>
      </c>
      <c r="BZ45" s="50">
        <f t="shared" si="13"/>
        <v>0</v>
      </c>
      <c r="CA45" s="69" t="s">
        <v>0</v>
      </c>
      <c r="CB45" s="70"/>
      <c r="CC45" s="69" t="s">
        <v>1</v>
      </c>
      <c r="CD45" s="70"/>
      <c r="CE45" s="69" t="s">
        <v>2</v>
      </c>
      <c r="CF45" s="70"/>
      <c r="CG45" s="38">
        <f t="shared" si="14"/>
        <v>0</v>
      </c>
      <c r="CH45" s="71">
        <f>+CH37*CD37/4</f>
        <v>0</v>
      </c>
      <c r="CI45" s="72">
        <f t="shared" si="23"/>
        <v>0</v>
      </c>
      <c r="CJ45" s="58">
        <f t="shared" si="15"/>
        <v>0</v>
      </c>
    </row>
    <row r="46" spans="1:88" ht="15">
      <c r="A46" s="80"/>
      <c r="B46" s="80"/>
      <c r="C46" s="80"/>
      <c r="D46" s="80"/>
      <c r="E46" s="80"/>
      <c r="F46" s="80"/>
      <c r="G46" s="80"/>
      <c r="H46" s="83"/>
      <c r="I46" s="79"/>
      <c r="J46" s="79"/>
      <c r="K46" s="79"/>
      <c r="L46" s="79"/>
      <c r="M46" s="79"/>
      <c r="N46" s="79"/>
      <c r="O46" s="79"/>
      <c r="Q46" s="1" t="s">
        <v>60</v>
      </c>
      <c r="R46" s="59">
        <f>+D20</f>
        <v>3.14972724164755</v>
      </c>
      <c r="S46" s="36" t="s">
        <v>0</v>
      </c>
      <c r="T46" s="73"/>
      <c r="U46" s="36" t="s">
        <v>1</v>
      </c>
      <c r="V46" s="73"/>
      <c r="W46" s="36" t="s">
        <v>2</v>
      </c>
      <c r="X46" s="73"/>
      <c r="Y46" s="37">
        <f t="shared" si="2"/>
        <v>0</v>
      </c>
      <c r="Z46" s="74">
        <f>+Z38*X38/3</f>
        <v>0</v>
      </c>
      <c r="AA46" s="75">
        <f aca="true" t="shared" si="25" ref="AA46:AA61">+$R$46*Z46</f>
        <v>0</v>
      </c>
      <c r="AB46" s="49">
        <f t="shared" si="3"/>
        <v>0</v>
      </c>
      <c r="AC46" s="36" t="s">
        <v>0</v>
      </c>
      <c r="AD46" s="73"/>
      <c r="AE46" s="36" t="s">
        <v>1</v>
      </c>
      <c r="AF46" s="73"/>
      <c r="AG46" s="36" t="s">
        <v>2</v>
      </c>
      <c r="AH46" s="73"/>
      <c r="AI46" s="37">
        <f t="shared" si="4"/>
        <v>0</v>
      </c>
      <c r="AJ46" s="74">
        <f>+AJ38*AH38/3</f>
        <v>0</v>
      </c>
      <c r="AK46" s="75">
        <f aca="true" t="shared" si="26" ref="AK46:AK61">+$R$46*AJ46</f>
        <v>0</v>
      </c>
      <c r="AL46" s="49">
        <f t="shared" si="5"/>
        <v>0</v>
      </c>
      <c r="AM46" s="36" t="s">
        <v>0</v>
      </c>
      <c r="AN46" s="73"/>
      <c r="AO46" s="36" t="s">
        <v>1</v>
      </c>
      <c r="AP46" s="73"/>
      <c r="AQ46" s="36" t="s">
        <v>2</v>
      </c>
      <c r="AR46" s="73"/>
      <c r="AS46" s="37">
        <f t="shared" si="6"/>
        <v>0</v>
      </c>
      <c r="AT46" s="74">
        <f>+AT38*AR38/3</f>
        <v>0</v>
      </c>
      <c r="AU46" s="75">
        <f aca="true" t="shared" si="27" ref="AU46:AU61">+$R$46*AT46</f>
        <v>0</v>
      </c>
      <c r="AV46" s="49">
        <f t="shared" si="7"/>
        <v>0</v>
      </c>
      <c r="AW46" s="36" t="s">
        <v>0</v>
      </c>
      <c r="AX46" s="73"/>
      <c r="AY46" s="36" t="s">
        <v>1</v>
      </c>
      <c r="AZ46" s="73"/>
      <c r="BA46" s="36" t="s">
        <v>2</v>
      </c>
      <c r="BB46" s="73"/>
      <c r="BC46" s="37">
        <f t="shared" si="8"/>
        <v>0</v>
      </c>
      <c r="BD46" s="74">
        <f>+BD38*BB38/3</f>
        <v>0</v>
      </c>
      <c r="BE46" s="75">
        <f aca="true" t="shared" si="28" ref="BE46:BE61">+$R$46*BD46</f>
        <v>0</v>
      </c>
      <c r="BF46" s="49">
        <f t="shared" si="9"/>
        <v>0</v>
      </c>
      <c r="BG46" s="36" t="s">
        <v>0</v>
      </c>
      <c r="BH46" s="73">
        <v>6</v>
      </c>
      <c r="BI46" s="36" t="s">
        <v>1</v>
      </c>
      <c r="BJ46" s="73">
        <v>2</v>
      </c>
      <c r="BK46" s="36" t="s">
        <v>2</v>
      </c>
      <c r="BL46" s="73"/>
      <c r="BM46" s="37">
        <f t="shared" si="10"/>
        <v>74</v>
      </c>
      <c r="BN46" s="74">
        <f>+BN38*BL38/3</f>
        <v>0.06666666666666667</v>
      </c>
      <c r="BO46" s="75">
        <f aca="true" t="shared" si="29" ref="BO46:BO61">+$R$46*BN46</f>
        <v>0.20998181610983666</v>
      </c>
      <c r="BP46" s="49">
        <f t="shared" si="11"/>
        <v>0</v>
      </c>
      <c r="BQ46" s="36" t="s">
        <v>0</v>
      </c>
      <c r="BR46" s="73">
        <v>6</v>
      </c>
      <c r="BS46" s="36" t="s">
        <v>1</v>
      </c>
      <c r="BT46" s="73">
        <v>1</v>
      </c>
      <c r="BU46" s="36" t="s">
        <v>2</v>
      </c>
      <c r="BV46" s="73">
        <v>1</v>
      </c>
      <c r="BW46" s="37">
        <f t="shared" si="12"/>
        <v>75</v>
      </c>
      <c r="BX46" s="74">
        <f>+BX38*BV38/3</f>
        <v>0.3333333333333333</v>
      </c>
      <c r="BY46" s="75">
        <f aca="true" t="shared" si="30" ref="BY46:BY61">+$R$46*BX46</f>
        <v>1.0499090805491833</v>
      </c>
      <c r="BZ46" s="49">
        <f t="shared" si="13"/>
        <v>0.0013664309832465</v>
      </c>
      <c r="CA46" s="36" t="s">
        <v>0</v>
      </c>
      <c r="CB46" s="73">
        <v>6</v>
      </c>
      <c r="CC46" s="36" t="s">
        <v>1</v>
      </c>
      <c r="CD46" s="73"/>
      <c r="CE46" s="36" t="s">
        <v>2</v>
      </c>
      <c r="CF46" s="73">
        <v>2</v>
      </c>
      <c r="CG46" s="37">
        <f t="shared" si="14"/>
        <v>76</v>
      </c>
      <c r="CH46" s="74">
        <f>+CH38*CF38/3</f>
        <v>1</v>
      </c>
      <c r="CI46" s="75">
        <f aca="true" t="shared" si="31" ref="CI46:CI61">+$R$46*CH46</f>
        <v>3.14972724164755</v>
      </c>
      <c r="CJ46" s="57">
        <f t="shared" si="15"/>
        <v>0.012644972570292973</v>
      </c>
    </row>
    <row r="47" spans="18:88" ht="15">
      <c r="R47" s="59"/>
      <c r="S47" s="36" t="s">
        <v>0</v>
      </c>
      <c r="T47" s="73"/>
      <c r="U47" s="36" t="s">
        <v>1</v>
      </c>
      <c r="V47" s="73"/>
      <c r="W47" s="36" t="s">
        <v>2</v>
      </c>
      <c r="X47" s="73"/>
      <c r="Y47" s="37">
        <f t="shared" si="2"/>
        <v>0</v>
      </c>
      <c r="Z47" s="74">
        <f>+Z38*V38/3</f>
        <v>0</v>
      </c>
      <c r="AA47" s="75">
        <f t="shared" si="25"/>
        <v>0</v>
      </c>
      <c r="AB47" s="49">
        <f t="shared" si="3"/>
        <v>0</v>
      </c>
      <c r="AC47" s="36" t="s">
        <v>0</v>
      </c>
      <c r="AD47" s="73"/>
      <c r="AE47" s="36" t="s">
        <v>1</v>
      </c>
      <c r="AF47" s="73"/>
      <c r="AG47" s="36" t="s">
        <v>2</v>
      </c>
      <c r="AH47" s="73"/>
      <c r="AI47" s="37">
        <f t="shared" si="4"/>
        <v>0</v>
      </c>
      <c r="AJ47" s="74">
        <f>+AJ38*AF38/3</f>
        <v>0</v>
      </c>
      <c r="AK47" s="75">
        <f t="shared" si="26"/>
        <v>0</v>
      </c>
      <c r="AL47" s="49">
        <f t="shared" si="5"/>
        <v>0</v>
      </c>
      <c r="AM47" s="36" t="s">
        <v>0</v>
      </c>
      <c r="AN47" s="73"/>
      <c r="AO47" s="36" t="s">
        <v>1</v>
      </c>
      <c r="AP47" s="73"/>
      <c r="AQ47" s="36" t="s">
        <v>2</v>
      </c>
      <c r="AR47" s="73"/>
      <c r="AS47" s="37">
        <f t="shared" si="6"/>
        <v>0</v>
      </c>
      <c r="AT47" s="74">
        <f>+AT38*AP38/3</f>
        <v>0</v>
      </c>
      <c r="AU47" s="75">
        <f t="shared" si="27"/>
        <v>0</v>
      </c>
      <c r="AV47" s="49">
        <f t="shared" si="7"/>
        <v>0</v>
      </c>
      <c r="AW47" s="36" t="s">
        <v>0</v>
      </c>
      <c r="AX47" s="73">
        <v>6</v>
      </c>
      <c r="AY47" s="36" t="s">
        <v>1</v>
      </c>
      <c r="AZ47" s="73">
        <v>2</v>
      </c>
      <c r="BA47" s="36" t="s">
        <v>2</v>
      </c>
      <c r="BB47" s="73"/>
      <c r="BC47" s="37">
        <f t="shared" si="8"/>
        <v>74</v>
      </c>
      <c r="BD47" s="74">
        <f>+BD38*AZ38/3</f>
        <v>0.05000000000000001</v>
      </c>
      <c r="BE47" s="75">
        <f t="shared" si="28"/>
        <v>0.15748636208237754</v>
      </c>
      <c r="BF47" s="49">
        <f t="shared" si="9"/>
        <v>0</v>
      </c>
      <c r="BG47" s="36" t="s">
        <v>0</v>
      </c>
      <c r="BH47" s="73">
        <v>6</v>
      </c>
      <c r="BI47" s="36" t="s">
        <v>1</v>
      </c>
      <c r="BJ47" s="73">
        <v>1</v>
      </c>
      <c r="BK47" s="36" t="s">
        <v>2</v>
      </c>
      <c r="BL47" s="73">
        <v>1</v>
      </c>
      <c r="BM47" s="37">
        <f t="shared" si="10"/>
        <v>75</v>
      </c>
      <c r="BN47" s="74">
        <f>+BN38*BJ38/3</f>
        <v>0.13333333333333333</v>
      </c>
      <c r="BO47" s="75">
        <f t="shared" si="29"/>
        <v>0.4199636322196733</v>
      </c>
      <c r="BP47" s="49">
        <f t="shared" si="11"/>
        <v>0</v>
      </c>
      <c r="BQ47" s="36" t="s">
        <v>0</v>
      </c>
      <c r="BR47" s="73">
        <v>6</v>
      </c>
      <c r="BS47" s="36" t="s">
        <v>1</v>
      </c>
      <c r="BT47" s="73"/>
      <c r="BU47" s="36" t="s">
        <v>2</v>
      </c>
      <c r="BV47" s="73">
        <v>2</v>
      </c>
      <c r="BW47" s="37">
        <f t="shared" si="12"/>
        <v>76</v>
      </c>
      <c r="BX47" s="74">
        <f>+BX38*BT38/3</f>
        <v>0.16666666666666666</v>
      </c>
      <c r="BY47" s="75">
        <f t="shared" si="30"/>
        <v>0.5249545402745917</v>
      </c>
      <c r="BZ47" s="49">
        <f t="shared" si="13"/>
        <v>0.00068321549162325</v>
      </c>
      <c r="CA47" s="36" t="s">
        <v>0</v>
      </c>
      <c r="CB47" s="73"/>
      <c r="CC47" s="36" t="s">
        <v>1</v>
      </c>
      <c r="CD47" s="73"/>
      <c r="CE47" s="36" t="s">
        <v>2</v>
      </c>
      <c r="CF47" s="73"/>
      <c r="CG47" s="37">
        <f t="shared" si="14"/>
        <v>0</v>
      </c>
      <c r="CH47" s="74">
        <f>+CH38*CD38/3</f>
        <v>0</v>
      </c>
      <c r="CI47" s="75">
        <f t="shared" si="31"/>
        <v>0</v>
      </c>
      <c r="CJ47" s="57">
        <f t="shared" si="15"/>
        <v>0</v>
      </c>
    </row>
    <row r="48" spans="18:88" ht="15">
      <c r="R48" s="59"/>
      <c r="S48" s="36" t="s">
        <v>0</v>
      </c>
      <c r="T48" s="73"/>
      <c r="U48" s="36" t="s">
        <v>1</v>
      </c>
      <c r="V48" s="73"/>
      <c r="W48" s="36" t="s">
        <v>2</v>
      </c>
      <c r="X48" s="73"/>
      <c r="Y48" s="37">
        <f t="shared" si="2"/>
        <v>0</v>
      </c>
      <c r="Z48" s="74">
        <f>+Z39*X39/3</f>
        <v>0</v>
      </c>
      <c r="AA48" s="75">
        <f t="shared" si="25"/>
        <v>0</v>
      </c>
      <c r="AB48" s="49">
        <f t="shared" si="3"/>
        <v>0</v>
      </c>
      <c r="AC48" s="36" t="s">
        <v>0</v>
      </c>
      <c r="AD48" s="73"/>
      <c r="AE48" s="36" t="s">
        <v>1</v>
      </c>
      <c r="AF48" s="73"/>
      <c r="AG48" s="36" t="s">
        <v>2</v>
      </c>
      <c r="AH48" s="73"/>
      <c r="AI48" s="37">
        <f t="shared" si="4"/>
        <v>0</v>
      </c>
      <c r="AJ48" s="74">
        <f>+AJ39*AH39/3</f>
        <v>0</v>
      </c>
      <c r="AK48" s="75">
        <f t="shared" si="26"/>
        <v>0</v>
      </c>
      <c r="AL48" s="49">
        <f t="shared" si="5"/>
        <v>0</v>
      </c>
      <c r="AM48" s="36" t="s">
        <v>0</v>
      </c>
      <c r="AN48" s="73"/>
      <c r="AO48" s="36" t="s">
        <v>1</v>
      </c>
      <c r="AP48" s="73"/>
      <c r="AQ48" s="36" t="s">
        <v>2</v>
      </c>
      <c r="AR48" s="73"/>
      <c r="AS48" s="37">
        <f t="shared" si="6"/>
        <v>0</v>
      </c>
      <c r="AT48" s="74">
        <f>+AT39*AR39/3</f>
        <v>0</v>
      </c>
      <c r="AU48" s="75">
        <f t="shared" si="27"/>
        <v>0</v>
      </c>
      <c r="AV48" s="49">
        <f t="shared" si="7"/>
        <v>0</v>
      </c>
      <c r="AW48" s="36" t="s">
        <v>0</v>
      </c>
      <c r="AX48" s="73">
        <v>6</v>
      </c>
      <c r="AY48" s="36" t="s">
        <v>1</v>
      </c>
      <c r="AZ48" s="73">
        <v>2</v>
      </c>
      <c r="BA48" s="36" t="s">
        <v>2</v>
      </c>
      <c r="BB48" s="73"/>
      <c r="BC48" s="37">
        <f t="shared" si="8"/>
        <v>74</v>
      </c>
      <c r="BD48" s="74">
        <f>+BD39*BB39/3</f>
        <v>0.05000000000000001</v>
      </c>
      <c r="BE48" s="75">
        <f t="shared" si="28"/>
        <v>0.15748636208237754</v>
      </c>
      <c r="BF48" s="49">
        <f t="shared" si="9"/>
        <v>0</v>
      </c>
      <c r="BG48" s="36" t="s">
        <v>0</v>
      </c>
      <c r="BH48" s="73">
        <v>6</v>
      </c>
      <c r="BI48" s="36" t="s">
        <v>1</v>
      </c>
      <c r="BJ48" s="73">
        <v>1</v>
      </c>
      <c r="BK48" s="36" t="s">
        <v>2</v>
      </c>
      <c r="BL48" s="73">
        <v>1</v>
      </c>
      <c r="BM48" s="37">
        <f t="shared" si="10"/>
        <v>75</v>
      </c>
      <c r="BN48" s="74">
        <f>+BN39*BL39/3</f>
        <v>0.13333333333333333</v>
      </c>
      <c r="BO48" s="75">
        <f t="shared" si="29"/>
        <v>0.4199636322196733</v>
      </c>
      <c r="BP48" s="49">
        <f t="shared" si="11"/>
        <v>0</v>
      </c>
      <c r="BQ48" s="36" t="s">
        <v>0</v>
      </c>
      <c r="BR48" s="73">
        <v>6</v>
      </c>
      <c r="BS48" s="36" t="s">
        <v>1</v>
      </c>
      <c r="BT48" s="73"/>
      <c r="BU48" s="36" t="s">
        <v>2</v>
      </c>
      <c r="BV48" s="73">
        <v>2</v>
      </c>
      <c r="BW48" s="37">
        <f t="shared" si="12"/>
        <v>76</v>
      </c>
      <c r="BX48" s="74">
        <f>+BX39*BV39/3</f>
        <v>0.16666666666666666</v>
      </c>
      <c r="BY48" s="75">
        <f t="shared" si="30"/>
        <v>0.5249545402745917</v>
      </c>
      <c r="BZ48" s="49">
        <f t="shared" si="13"/>
        <v>0.00068321549162325</v>
      </c>
      <c r="CA48" s="36" t="s">
        <v>0</v>
      </c>
      <c r="CB48" s="73"/>
      <c r="CC48" s="36" t="s">
        <v>1</v>
      </c>
      <c r="CD48" s="73"/>
      <c r="CE48" s="36" t="s">
        <v>2</v>
      </c>
      <c r="CF48" s="73"/>
      <c r="CG48" s="37">
        <f t="shared" si="14"/>
        <v>0</v>
      </c>
      <c r="CH48" s="74">
        <f>+CH39*CF39/3</f>
        <v>0</v>
      </c>
      <c r="CI48" s="75">
        <f t="shared" si="31"/>
        <v>0</v>
      </c>
      <c r="CJ48" s="57">
        <f t="shared" si="15"/>
        <v>0</v>
      </c>
    </row>
    <row r="49" spans="1:88" ht="18">
      <c r="A49" s="78" t="s">
        <v>61</v>
      </c>
      <c r="B49" s="78"/>
      <c r="C49" s="78"/>
      <c r="D49" s="78"/>
      <c r="E49" s="78"/>
      <c r="F49" s="79"/>
      <c r="G49" s="79"/>
      <c r="H49" s="79"/>
      <c r="I49" s="79"/>
      <c r="J49" s="79"/>
      <c r="K49" s="79"/>
      <c r="L49" s="79"/>
      <c r="M49" s="79"/>
      <c r="N49" s="79"/>
      <c r="O49" s="79"/>
      <c r="R49" s="59"/>
      <c r="S49" s="36" t="s">
        <v>0</v>
      </c>
      <c r="T49" s="73"/>
      <c r="U49" s="36" t="s">
        <v>1</v>
      </c>
      <c r="V49" s="73"/>
      <c r="W49" s="36" t="s">
        <v>2</v>
      </c>
      <c r="X49" s="73"/>
      <c r="Y49" s="37">
        <f t="shared" si="2"/>
        <v>0</v>
      </c>
      <c r="Z49" s="74">
        <f>+Z39*V39/3</f>
        <v>0</v>
      </c>
      <c r="AA49" s="75">
        <f t="shared" si="25"/>
        <v>0</v>
      </c>
      <c r="AB49" s="49">
        <f t="shared" si="3"/>
        <v>0</v>
      </c>
      <c r="AC49" s="36" t="s">
        <v>0</v>
      </c>
      <c r="AD49" s="73"/>
      <c r="AE49" s="36" t="s">
        <v>1</v>
      </c>
      <c r="AF49" s="73"/>
      <c r="AG49" s="36" t="s">
        <v>2</v>
      </c>
      <c r="AH49" s="73"/>
      <c r="AI49" s="37">
        <f t="shared" si="4"/>
        <v>0</v>
      </c>
      <c r="AJ49" s="74">
        <f>+AJ39*AF39/3</f>
        <v>0</v>
      </c>
      <c r="AK49" s="75">
        <f t="shared" si="26"/>
        <v>0</v>
      </c>
      <c r="AL49" s="49">
        <f t="shared" si="5"/>
        <v>0</v>
      </c>
      <c r="AM49" s="36" t="s">
        <v>0</v>
      </c>
      <c r="AN49" s="73">
        <v>6</v>
      </c>
      <c r="AO49" s="36" t="s">
        <v>1</v>
      </c>
      <c r="AP49" s="73">
        <v>2</v>
      </c>
      <c r="AQ49" s="36" t="s">
        <v>2</v>
      </c>
      <c r="AR49" s="73"/>
      <c r="AS49" s="37">
        <f t="shared" si="6"/>
        <v>74</v>
      </c>
      <c r="AT49" s="74">
        <f>+AT39*AP39/3</f>
        <v>0.06666666666666667</v>
      </c>
      <c r="AU49" s="75">
        <f t="shared" si="27"/>
        <v>0.20998181610983666</v>
      </c>
      <c r="AV49" s="49">
        <f t="shared" si="7"/>
        <v>0.003195386225505892</v>
      </c>
      <c r="AW49" s="36" t="s">
        <v>0</v>
      </c>
      <c r="AX49" s="73">
        <v>6</v>
      </c>
      <c r="AY49" s="36" t="s">
        <v>1</v>
      </c>
      <c r="AZ49" s="73">
        <v>1</v>
      </c>
      <c r="BA49" s="36" t="s">
        <v>2</v>
      </c>
      <c r="BB49" s="73">
        <v>1</v>
      </c>
      <c r="BC49" s="37">
        <f t="shared" si="8"/>
        <v>75</v>
      </c>
      <c r="BD49" s="74">
        <f>+BD39*AZ39/3</f>
        <v>0.10000000000000002</v>
      </c>
      <c r="BE49" s="75">
        <f t="shared" si="28"/>
        <v>0.3149727241647551</v>
      </c>
      <c r="BF49" s="49">
        <f t="shared" si="9"/>
        <v>0</v>
      </c>
      <c r="BG49" s="36" t="s">
        <v>0</v>
      </c>
      <c r="BH49" s="73">
        <v>6</v>
      </c>
      <c r="BI49" s="36" t="s">
        <v>1</v>
      </c>
      <c r="BJ49" s="73"/>
      <c r="BK49" s="36" t="s">
        <v>2</v>
      </c>
      <c r="BL49" s="73">
        <v>2</v>
      </c>
      <c r="BM49" s="37">
        <f t="shared" si="10"/>
        <v>76</v>
      </c>
      <c r="BN49" s="74">
        <f>+BN39*BJ39/3</f>
        <v>0.06666666666666667</v>
      </c>
      <c r="BO49" s="75">
        <f t="shared" si="29"/>
        <v>0.20998181610983666</v>
      </c>
      <c r="BP49" s="49">
        <f t="shared" si="11"/>
        <v>0</v>
      </c>
      <c r="BQ49" s="36" t="s">
        <v>0</v>
      </c>
      <c r="BR49" s="73"/>
      <c r="BS49" s="36" t="s">
        <v>1</v>
      </c>
      <c r="BT49" s="73"/>
      <c r="BU49" s="36" t="s">
        <v>2</v>
      </c>
      <c r="BV49" s="73"/>
      <c r="BW49" s="37">
        <f t="shared" si="12"/>
        <v>0</v>
      </c>
      <c r="BX49" s="74">
        <f>+BX39*BT39/3</f>
        <v>0</v>
      </c>
      <c r="BY49" s="75">
        <f t="shared" si="30"/>
        <v>0</v>
      </c>
      <c r="BZ49" s="49">
        <f t="shared" si="13"/>
        <v>0</v>
      </c>
      <c r="CA49" s="36" t="s">
        <v>0</v>
      </c>
      <c r="CB49" s="73"/>
      <c r="CC49" s="36" t="s">
        <v>1</v>
      </c>
      <c r="CD49" s="73"/>
      <c r="CE49" s="36" t="s">
        <v>2</v>
      </c>
      <c r="CF49" s="73"/>
      <c r="CG49" s="37">
        <f t="shared" si="14"/>
        <v>0</v>
      </c>
      <c r="CH49" s="74">
        <f>+CH39*CD39/3</f>
        <v>0</v>
      </c>
      <c r="CI49" s="75">
        <f t="shared" si="31"/>
        <v>0</v>
      </c>
      <c r="CJ49" s="57">
        <f t="shared" si="15"/>
        <v>0</v>
      </c>
    </row>
    <row r="50" spans="1:88" ht="15">
      <c r="A50" s="80" t="s">
        <v>70</v>
      </c>
      <c r="B50" s="110"/>
      <c r="C50" s="110"/>
      <c r="D50" s="80"/>
      <c r="E50" s="101"/>
      <c r="F50" s="79" t="s">
        <v>8</v>
      </c>
      <c r="G50" s="79" t="s">
        <v>7</v>
      </c>
      <c r="H50" s="79"/>
      <c r="I50" s="79"/>
      <c r="J50" s="79"/>
      <c r="K50" s="79"/>
      <c r="L50" s="79"/>
      <c r="M50" s="79"/>
      <c r="N50" s="79"/>
      <c r="O50" s="79"/>
      <c r="R50" s="59"/>
      <c r="S50" s="36" t="s">
        <v>0</v>
      </c>
      <c r="T50" s="73"/>
      <c r="U50" s="36" t="s">
        <v>1</v>
      </c>
      <c r="V50" s="73"/>
      <c r="W50" s="36" t="s">
        <v>2</v>
      </c>
      <c r="X50" s="73"/>
      <c r="Y50" s="37">
        <f t="shared" si="2"/>
        <v>0</v>
      </c>
      <c r="Z50" s="74">
        <f>+Z40*X40/3</f>
        <v>0</v>
      </c>
      <c r="AA50" s="75">
        <f t="shared" si="25"/>
        <v>0</v>
      </c>
      <c r="AB50" s="49">
        <f t="shared" si="3"/>
        <v>0</v>
      </c>
      <c r="AC50" s="36" t="s">
        <v>0</v>
      </c>
      <c r="AD50" s="73"/>
      <c r="AE50" s="36" t="s">
        <v>1</v>
      </c>
      <c r="AF50" s="73"/>
      <c r="AG50" s="36" t="s">
        <v>2</v>
      </c>
      <c r="AH50" s="73"/>
      <c r="AI50" s="37">
        <f t="shared" si="4"/>
        <v>0</v>
      </c>
      <c r="AJ50" s="74">
        <f>+AJ40*AH40/3</f>
        <v>0</v>
      </c>
      <c r="AK50" s="75">
        <f t="shared" si="26"/>
        <v>0</v>
      </c>
      <c r="AL50" s="49">
        <f t="shared" si="5"/>
        <v>0</v>
      </c>
      <c r="AM50" s="36" t="s">
        <v>0</v>
      </c>
      <c r="AN50" s="73"/>
      <c r="AO50" s="36" t="s">
        <v>1</v>
      </c>
      <c r="AP50" s="73"/>
      <c r="AQ50" s="36" t="s">
        <v>2</v>
      </c>
      <c r="AR50" s="73"/>
      <c r="AS50" s="37">
        <f t="shared" si="6"/>
        <v>0</v>
      </c>
      <c r="AT50" s="74">
        <f>+AT40*AR40/3</f>
        <v>0</v>
      </c>
      <c r="AU50" s="75">
        <f t="shared" si="27"/>
        <v>0</v>
      </c>
      <c r="AV50" s="49">
        <f t="shared" si="7"/>
        <v>0</v>
      </c>
      <c r="AW50" s="36" t="s">
        <v>0</v>
      </c>
      <c r="AX50" s="73">
        <v>6</v>
      </c>
      <c r="AY50" s="36" t="s">
        <v>1</v>
      </c>
      <c r="AZ50" s="73">
        <v>2</v>
      </c>
      <c r="BA50" s="36" t="s">
        <v>2</v>
      </c>
      <c r="BB50" s="73"/>
      <c r="BC50" s="37">
        <f t="shared" si="8"/>
        <v>74</v>
      </c>
      <c r="BD50" s="74">
        <f>+BD40*BB40/3</f>
        <v>0.049999999999999996</v>
      </c>
      <c r="BE50" s="75">
        <f t="shared" si="28"/>
        <v>0.15748636208237748</v>
      </c>
      <c r="BF50" s="49">
        <f t="shared" si="9"/>
        <v>0</v>
      </c>
      <c r="BG50" s="36" t="s">
        <v>0</v>
      </c>
      <c r="BH50" s="73">
        <v>6</v>
      </c>
      <c r="BI50" s="36" t="s">
        <v>1</v>
      </c>
      <c r="BJ50" s="73">
        <v>1</v>
      </c>
      <c r="BK50" s="36" t="s">
        <v>2</v>
      </c>
      <c r="BL50" s="73">
        <v>1</v>
      </c>
      <c r="BM50" s="37">
        <f t="shared" si="10"/>
        <v>75</v>
      </c>
      <c r="BN50" s="74">
        <f>+BN40*BL40/3</f>
        <v>0.13333333333333333</v>
      </c>
      <c r="BO50" s="75">
        <f t="shared" si="29"/>
        <v>0.4199636322196733</v>
      </c>
      <c r="BP50" s="49">
        <f t="shared" si="11"/>
        <v>0</v>
      </c>
      <c r="BQ50" s="36" t="s">
        <v>0</v>
      </c>
      <c r="BR50" s="73">
        <v>6</v>
      </c>
      <c r="BS50" s="36" t="s">
        <v>1</v>
      </c>
      <c r="BT50" s="73"/>
      <c r="BU50" s="36" t="s">
        <v>2</v>
      </c>
      <c r="BV50" s="73">
        <v>2</v>
      </c>
      <c r="BW50" s="37">
        <f t="shared" si="12"/>
        <v>76</v>
      </c>
      <c r="BX50" s="74">
        <f>+BX40*BV40/3</f>
        <v>0.16666666666666666</v>
      </c>
      <c r="BY50" s="75">
        <f t="shared" si="30"/>
        <v>0.5249545402745917</v>
      </c>
      <c r="BZ50" s="49">
        <f t="shared" si="13"/>
        <v>0.00068321549162325</v>
      </c>
      <c r="CA50" s="36" t="s">
        <v>0</v>
      </c>
      <c r="CB50" s="73"/>
      <c r="CC50" s="36" t="s">
        <v>1</v>
      </c>
      <c r="CD50" s="73"/>
      <c r="CE50" s="36" t="s">
        <v>2</v>
      </c>
      <c r="CF50" s="73"/>
      <c r="CG50" s="37">
        <f t="shared" si="14"/>
        <v>0</v>
      </c>
      <c r="CH50" s="74">
        <f>+CH40*CF40/3</f>
        <v>0</v>
      </c>
      <c r="CI50" s="75">
        <f t="shared" si="31"/>
        <v>0</v>
      </c>
      <c r="CJ50" s="57">
        <f t="shared" si="15"/>
        <v>0</v>
      </c>
    </row>
    <row r="51" spans="1:88" ht="15">
      <c r="A51" s="80" t="s">
        <v>9</v>
      </c>
      <c r="B51" s="80"/>
      <c r="C51" s="80"/>
      <c r="D51" s="80"/>
      <c r="E51" s="102"/>
      <c r="F51" s="79" t="s">
        <v>10</v>
      </c>
      <c r="G51" s="80"/>
      <c r="H51" s="79"/>
      <c r="I51" s="79"/>
      <c r="J51" s="79"/>
      <c r="K51" s="79"/>
      <c r="L51" s="79"/>
      <c r="M51" s="79"/>
      <c r="N51" s="79"/>
      <c r="O51" s="79"/>
      <c r="R51" s="59"/>
      <c r="S51" s="36" t="s">
        <v>0</v>
      </c>
      <c r="T51" s="73"/>
      <c r="U51" s="36" t="s">
        <v>1</v>
      </c>
      <c r="V51" s="73"/>
      <c r="W51" s="36" t="s">
        <v>2</v>
      </c>
      <c r="X51" s="73"/>
      <c r="Y51" s="37">
        <f t="shared" si="2"/>
        <v>0</v>
      </c>
      <c r="Z51" s="74">
        <f>+Z40*V40/3</f>
        <v>0</v>
      </c>
      <c r="AA51" s="75">
        <f t="shared" si="25"/>
        <v>0</v>
      </c>
      <c r="AB51" s="49">
        <f t="shared" si="3"/>
        <v>0</v>
      </c>
      <c r="AC51" s="36" t="s">
        <v>0</v>
      </c>
      <c r="AD51" s="73"/>
      <c r="AE51" s="36" t="s">
        <v>1</v>
      </c>
      <c r="AF51" s="73"/>
      <c r="AG51" s="36" t="s">
        <v>2</v>
      </c>
      <c r="AH51" s="73"/>
      <c r="AI51" s="37">
        <f t="shared" si="4"/>
        <v>0</v>
      </c>
      <c r="AJ51" s="74">
        <f>+AJ40*AF40/3</f>
        <v>0</v>
      </c>
      <c r="AK51" s="75">
        <f t="shared" si="26"/>
        <v>0</v>
      </c>
      <c r="AL51" s="49">
        <f t="shared" si="5"/>
        <v>0</v>
      </c>
      <c r="AM51" s="36" t="s">
        <v>0</v>
      </c>
      <c r="AN51" s="73">
        <v>6</v>
      </c>
      <c r="AO51" s="36" t="s">
        <v>1</v>
      </c>
      <c r="AP51" s="73">
        <v>2</v>
      </c>
      <c r="AQ51" s="36" t="s">
        <v>2</v>
      </c>
      <c r="AR51" s="73"/>
      <c r="AS51" s="37">
        <f t="shared" si="6"/>
        <v>74</v>
      </c>
      <c r="AT51" s="74">
        <f>+AT40*AP40/3</f>
        <v>0.06666666666666667</v>
      </c>
      <c r="AU51" s="75">
        <f t="shared" si="27"/>
        <v>0.20998181610983666</v>
      </c>
      <c r="AV51" s="49">
        <f t="shared" si="7"/>
        <v>0.003195386225505892</v>
      </c>
      <c r="AW51" s="36" t="s">
        <v>0</v>
      </c>
      <c r="AX51" s="73">
        <v>6</v>
      </c>
      <c r="AY51" s="36" t="s">
        <v>1</v>
      </c>
      <c r="AZ51" s="73">
        <v>1</v>
      </c>
      <c r="BA51" s="36" t="s">
        <v>2</v>
      </c>
      <c r="BB51" s="73">
        <v>1</v>
      </c>
      <c r="BC51" s="37">
        <f t="shared" si="8"/>
        <v>75</v>
      </c>
      <c r="BD51" s="74">
        <f>+BD40*AZ40/3</f>
        <v>0.09999999999999999</v>
      </c>
      <c r="BE51" s="75">
        <f t="shared" si="28"/>
        <v>0.31497272416475497</v>
      </c>
      <c r="BF51" s="49">
        <f t="shared" si="9"/>
        <v>0</v>
      </c>
      <c r="BG51" s="36" t="s">
        <v>0</v>
      </c>
      <c r="BH51" s="73">
        <v>6</v>
      </c>
      <c r="BI51" s="36" t="s">
        <v>1</v>
      </c>
      <c r="BJ51" s="73"/>
      <c r="BK51" s="36" t="s">
        <v>2</v>
      </c>
      <c r="BL51" s="73">
        <v>2</v>
      </c>
      <c r="BM51" s="37">
        <f t="shared" si="10"/>
        <v>76</v>
      </c>
      <c r="BN51" s="74">
        <f>+BN40*BJ40/3</f>
        <v>0.06666666666666667</v>
      </c>
      <c r="BO51" s="75">
        <f t="shared" si="29"/>
        <v>0.20998181610983666</v>
      </c>
      <c r="BP51" s="49">
        <f t="shared" si="11"/>
        <v>0</v>
      </c>
      <c r="BQ51" s="36" t="s">
        <v>0</v>
      </c>
      <c r="BR51" s="73"/>
      <c r="BS51" s="36" t="s">
        <v>1</v>
      </c>
      <c r="BT51" s="73"/>
      <c r="BU51" s="36" t="s">
        <v>2</v>
      </c>
      <c r="BV51" s="73"/>
      <c r="BW51" s="37">
        <f t="shared" si="12"/>
        <v>0</v>
      </c>
      <c r="BX51" s="74">
        <f>+BX40*BT40/3</f>
        <v>0</v>
      </c>
      <c r="BY51" s="75">
        <f t="shared" si="30"/>
        <v>0</v>
      </c>
      <c r="BZ51" s="49">
        <f t="shared" si="13"/>
        <v>0</v>
      </c>
      <c r="CA51" s="36" t="s">
        <v>0</v>
      </c>
      <c r="CB51" s="73"/>
      <c r="CC51" s="36" t="s">
        <v>1</v>
      </c>
      <c r="CD51" s="73"/>
      <c r="CE51" s="36" t="s">
        <v>2</v>
      </c>
      <c r="CF51" s="73"/>
      <c r="CG51" s="37">
        <f t="shared" si="14"/>
        <v>0</v>
      </c>
      <c r="CH51" s="74">
        <f>+CH40*CD40/3</f>
        <v>0</v>
      </c>
      <c r="CI51" s="75">
        <f t="shared" si="31"/>
        <v>0</v>
      </c>
      <c r="CJ51" s="57">
        <f t="shared" si="15"/>
        <v>0</v>
      </c>
    </row>
    <row r="52" spans="1:88" ht="15">
      <c r="A52" s="80" t="s">
        <v>11</v>
      </c>
      <c r="B52" s="80"/>
      <c r="C52" s="80"/>
      <c r="D52" s="80"/>
      <c r="E52" s="81">
        <v>0.3801212396857639</v>
      </c>
      <c r="F52" s="79" t="s">
        <v>10</v>
      </c>
      <c r="G52" s="80"/>
      <c r="H52" s="79"/>
      <c r="I52" s="79"/>
      <c r="J52" s="79"/>
      <c r="K52" s="79"/>
      <c r="L52" s="79"/>
      <c r="M52" s="79"/>
      <c r="N52" s="79"/>
      <c r="O52" s="79"/>
      <c r="R52" s="59"/>
      <c r="S52" s="36" t="s">
        <v>0</v>
      </c>
      <c r="T52" s="73"/>
      <c r="U52" s="36" t="s">
        <v>1</v>
      </c>
      <c r="V52" s="73"/>
      <c r="W52" s="36" t="s">
        <v>2</v>
      </c>
      <c r="X52" s="73"/>
      <c r="Y52" s="37">
        <f t="shared" si="2"/>
        <v>0</v>
      </c>
      <c r="Z52" s="74">
        <f>+Z41*X41/3</f>
        <v>0</v>
      </c>
      <c r="AA52" s="75">
        <f t="shared" si="25"/>
        <v>0</v>
      </c>
      <c r="AB52" s="49">
        <f t="shared" si="3"/>
        <v>0</v>
      </c>
      <c r="AC52" s="36" t="s">
        <v>0</v>
      </c>
      <c r="AD52" s="73"/>
      <c r="AE52" s="36" t="s">
        <v>1</v>
      </c>
      <c r="AF52" s="73"/>
      <c r="AG52" s="36" t="s">
        <v>2</v>
      </c>
      <c r="AH52" s="73"/>
      <c r="AI52" s="37">
        <f t="shared" si="4"/>
        <v>0</v>
      </c>
      <c r="AJ52" s="74">
        <f>+AJ41*AH41/3</f>
        <v>0</v>
      </c>
      <c r="AK52" s="75">
        <f t="shared" si="26"/>
        <v>0</v>
      </c>
      <c r="AL52" s="49">
        <f t="shared" si="5"/>
        <v>0</v>
      </c>
      <c r="AM52" s="36" t="s">
        <v>0</v>
      </c>
      <c r="AN52" s="73">
        <v>6</v>
      </c>
      <c r="AO52" s="36" t="s">
        <v>1</v>
      </c>
      <c r="AP52" s="73">
        <v>2</v>
      </c>
      <c r="AQ52" s="36" t="s">
        <v>2</v>
      </c>
      <c r="AR52" s="73"/>
      <c r="AS52" s="37">
        <f t="shared" si="6"/>
        <v>74</v>
      </c>
      <c r="AT52" s="74">
        <f>+AT41*AR41/3</f>
        <v>0.06666666666666667</v>
      </c>
      <c r="AU52" s="75">
        <f t="shared" si="27"/>
        <v>0.20998181610983666</v>
      </c>
      <c r="AV52" s="49">
        <f t="shared" si="7"/>
        <v>0.003195386225505892</v>
      </c>
      <c r="AW52" s="36" t="s">
        <v>0</v>
      </c>
      <c r="AX52" s="73">
        <v>6</v>
      </c>
      <c r="AY52" s="36" t="s">
        <v>1</v>
      </c>
      <c r="AZ52" s="73">
        <v>1</v>
      </c>
      <c r="BA52" s="36" t="s">
        <v>2</v>
      </c>
      <c r="BB52" s="73">
        <v>1</v>
      </c>
      <c r="BC52" s="37">
        <f t="shared" si="8"/>
        <v>75</v>
      </c>
      <c r="BD52" s="74">
        <f>+BD41*BB41/3</f>
        <v>0.09999999999999999</v>
      </c>
      <c r="BE52" s="75">
        <f t="shared" si="28"/>
        <v>0.31497272416475497</v>
      </c>
      <c r="BF52" s="49">
        <f t="shared" si="9"/>
        <v>0</v>
      </c>
      <c r="BG52" s="36" t="s">
        <v>0</v>
      </c>
      <c r="BH52" s="73">
        <v>6</v>
      </c>
      <c r="BI52" s="36" t="s">
        <v>1</v>
      </c>
      <c r="BJ52" s="73"/>
      <c r="BK52" s="36" t="s">
        <v>2</v>
      </c>
      <c r="BL52" s="73">
        <v>2</v>
      </c>
      <c r="BM52" s="37">
        <f t="shared" si="10"/>
        <v>76</v>
      </c>
      <c r="BN52" s="74">
        <f>+BN41*BL41/3</f>
        <v>0.06666666666666667</v>
      </c>
      <c r="BO52" s="75">
        <f t="shared" si="29"/>
        <v>0.20998181610983666</v>
      </c>
      <c r="BP52" s="49">
        <f t="shared" si="11"/>
        <v>0</v>
      </c>
      <c r="BQ52" s="36" t="s">
        <v>0</v>
      </c>
      <c r="BR52" s="73"/>
      <c r="BS52" s="36" t="s">
        <v>1</v>
      </c>
      <c r="BT52" s="73"/>
      <c r="BU52" s="36" t="s">
        <v>2</v>
      </c>
      <c r="BV52" s="73"/>
      <c r="BW52" s="37">
        <f t="shared" si="12"/>
        <v>0</v>
      </c>
      <c r="BX52" s="74">
        <f>+BX41*BV41/3</f>
        <v>0</v>
      </c>
      <c r="BY52" s="75">
        <f t="shared" si="30"/>
        <v>0</v>
      </c>
      <c r="BZ52" s="49">
        <f t="shared" si="13"/>
        <v>0</v>
      </c>
      <c r="CA52" s="36" t="s">
        <v>0</v>
      </c>
      <c r="CB52" s="73"/>
      <c r="CC52" s="36" t="s">
        <v>1</v>
      </c>
      <c r="CD52" s="73"/>
      <c r="CE52" s="36" t="s">
        <v>2</v>
      </c>
      <c r="CF52" s="73"/>
      <c r="CG52" s="37">
        <f t="shared" si="14"/>
        <v>0</v>
      </c>
      <c r="CH52" s="74">
        <f>+CH41*CF41/3</f>
        <v>0</v>
      </c>
      <c r="CI52" s="75">
        <f t="shared" si="31"/>
        <v>0</v>
      </c>
      <c r="CJ52" s="57">
        <f t="shared" si="15"/>
        <v>0</v>
      </c>
    </row>
    <row r="53" spans="1:88" ht="15">
      <c r="A53" s="80" t="s">
        <v>19</v>
      </c>
      <c r="B53" s="80"/>
      <c r="C53" s="80"/>
      <c r="D53" s="80"/>
      <c r="E53" s="103"/>
      <c r="F53" s="79" t="s">
        <v>20</v>
      </c>
      <c r="G53" s="80"/>
      <c r="H53" s="79"/>
      <c r="I53" s="79"/>
      <c r="J53" s="79"/>
      <c r="K53" s="79"/>
      <c r="L53" s="79"/>
      <c r="M53" s="79"/>
      <c r="N53" s="79"/>
      <c r="O53" s="79"/>
      <c r="R53" s="59"/>
      <c r="S53" s="36" t="s">
        <v>0</v>
      </c>
      <c r="T53" s="73"/>
      <c r="U53" s="36" t="s">
        <v>1</v>
      </c>
      <c r="V53" s="73"/>
      <c r="W53" s="36" t="s">
        <v>2</v>
      </c>
      <c r="X53" s="73"/>
      <c r="Y53" s="37">
        <f t="shared" si="2"/>
        <v>0</v>
      </c>
      <c r="Z53" s="74">
        <f>+Z41*V41/3</f>
        <v>0</v>
      </c>
      <c r="AA53" s="75">
        <f t="shared" si="25"/>
        <v>0</v>
      </c>
      <c r="AB53" s="49">
        <f t="shared" si="3"/>
        <v>0</v>
      </c>
      <c r="AC53" s="36" t="s">
        <v>0</v>
      </c>
      <c r="AD53" s="73">
        <v>6</v>
      </c>
      <c r="AE53" s="36" t="s">
        <v>1</v>
      </c>
      <c r="AF53" s="73">
        <v>2</v>
      </c>
      <c r="AG53" s="36" t="s">
        <v>2</v>
      </c>
      <c r="AH53" s="73"/>
      <c r="AI53" s="37">
        <f t="shared" si="4"/>
        <v>74</v>
      </c>
      <c r="AJ53" s="74">
        <f>+AJ41*AF41/3</f>
        <v>0.16666666666666666</v>
      </c>
      <c r="AK53" s="75">
        <f t="shared" si="26"/>
        <v>0.5249545402745917</v>
      </c>
      <c r="AL53" s="49">
        <f t="shared" si="5"/>
        <v>0.4163795606464871</v>
      </c>
      <c r="AM53" s="36" t="s">
        <v>0</v>
      </c>
      <c r="AN53" s="73">
        <v>6</v>
      </c>
      <c r="AO53" s="36" t="s">
        <v>1</v>
      </c>
      <c r="AP53" s="73">
        <v>1</v>
      </c>
      <c r="AQ53" s="36" t="s">
        <v>2</v>
      </c>
      <c r="AR53" s="73">
        <v>1</v>
      </c>
      <c r="AS53" s="37">
        <f t="shared" si="6"/>
        <v>75</v>
      </c>
      <c r="AT53" s="74">
        <f>+AT41*AP41/3</f>
        <v>0.13333333333333333</v>
      </c>
      <c r="AU53" s="75">
        <f t="shared" si="27"/>
        <v>0.4199636322196733</v>
      </c>
      <c r="AV53" s="49">
        <f t="shared" si="7"/>
        <v>0.006390772451011784</v>
      </c>
      <c r="AW53" s="36" t="s">
        <v>0</v>
      </c>
      <c r="AX53" s="73">
        <v>6</v>
      </c>
      <c r="AY53" s="36" t="s">
        <v>1</v>
      </c>
      <c r="AZ53" s="73"/>
      <c r="BA53" s="36" t="s">
        <v>2</v>
      </c>
      <c r="BB53" s="73">
        <v>2</v>
      </c>
      <c r="BC53" s="37">
        <f t="shared" si="8"/>
        <v>76</v>
      </c>
      <c r="BD53" s="74">
        <f>+BD41*AZ41/3</f>
        <v>0.049999999999999996</v>
      </c>
      <c r="BE53" s="75">
        <f t="shared" si="28"/>
        <v>0.15748636208237748</v>
      </c>
      <c r="BF53" s="49">
        <f t="shared" si="9"/>
        <v>0</v>
      </c>
      <c r="BG53" s="36" t="s">
        <v>0</v>
      </c>
      <c r="BH53" s="73"/>
      <c r="BI53" s="36" t="s">
        <v>1</v>
      </c>
      <c r="BJ53" s="73"/>
      <c r="BK53" s="36" t="s">
        <v>2</v>
      </c>
      <c r="BL53" s="73"/>
      <c r="BM53" s="37">
        <f t="shared" si="10"/>
        <v>0</v>
      </c>
      <c r="BN53" s="74">
        <f>+BN41*BJ41/3</f>
        <v>0</v>
      </c>
      <c r="BO53" s="75">
        <f t="shared" si="29"/>
        <v>0</v>
      </c>
      <c r="BP53" s="49">
        <f t="shared" si="11"/>
        <v>0</v>
      </c>
      <c r="BQ53" s="36" t="s">
        <v>0</v>
      </c>
      <c r="BR53" s="73"/>
      <c r="BS53" s="36" t="s">
        <v>1</v>
      </c>
      <c r="BT53" s="73"/>
      <c r="BU53" s="36" t="s">
        <v>2</v>
      </c>
      <c r="BV53" s="73"/>
      <c r="BW53" s="37">
        <f t="shared" si="12"/>
        <v>0</v>
      </c>
      <c r="BX53" s="74">
        <f>+BX41*BT41/3</f>
        <v>0</v>
      </c>
      <c r="BY53" s="75">
        <f t="shared" si="30"/>
        <v>0</v>
      </c>
      <c r="BZ53" s="49">
        <f t="shared" si="13"/>
        <v>0</v>
      </c>
      <c r="CA53" s="36" t="s">
        <v>0</v>
      </c>
      <c r="CB53" s="73"/>
      <c r="CC53" s="36" t="s">
        <v>1</v>
      </c>
      <c r="CD53" s="73"/>
      <c r="CE53" s="36" t="s">
        <v>2</v>
      </c>
      <c r="CF53" s="73"/>
      <c r="CG53" s="37">
        <f t="shared" si="14"/>
        <v>0</v>
      </c>
      <c r="CH53" s="74">
        <f>+CH41*CD41/3</f>
        <v>0</v>
      </c>
      <c r="CI53" s="75">
        <f t="shared" si="31"/>
        <v>0</v>
      </c>
      <c r="CJ53" s="57">
        <f t="shared" si="15"/>
        <v>0</v>
      </c>
    </row>
    <row r="54" spans="1:88" ht="15.75" thickBot="1">
      <c r="A54" s="79"/>
      <c r="B54" s="79"/>
      <c r="C54" s="79"/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82"/>
      <c r="R54" s="59"/>
      <c r="S54" s="36" t="s">
        <v>0</v>
      </c>
      <c r="T54" s="73"/>
      <c r="U54" s="36" t="s">
        <v>1</v>
      </c>
      <c r="V54" s="73"/>
      <c r="W54" s="36" t="s">
        <v>2</v>
      </c>
      <c r="X54" s="73"/>
      <c r="Y54" s="37">
        <f t="shared" si="2"/>
        <v>0</v>
      </c>
      <c r="Z54" s="74">
        <f>+Z42*X42/3</f>
        <v>0</v>
      </c>
      <c r="AA54" s="75">
        <f t="shared" si="25"/>
        <v>0</v>
      </c>
      <c r="AB54" s="49">
        <f t="shared" si="3"/>
        <v>0</v>
      </c>
      <c r="AC54" s="36" t="s">
        <v>0</v>
      </c>
      <c r="AD54" s="73"/>
      <c r="AE54" s="36" t="s">
        <v>1</v>
      </c>
      <c r="AF54" s="73"/>
      <c r="AG54" s="36" t="s">
        <v>2</v>
      </c>
      <c r="AH54" s="73"/>
      <c r="AI54" s="37">
        <f t="shared" si="4"/>
        <v>0</v>
      </c>
      <c r="AJ54" s="74">
        <f>+AJ42*AH42/3</f>
        <v>0</v>
      </c>
      <c r="AK54" s="75">
        <f t="shared" si="26"/>
        <v>0</v>
      </c>
      <c r="AL54" s="49">
        <f t="shared" si="5"/>
        <v>0</v>
      </c>
      <c r="AM54" s="36" t="s">
        <v>0</v>
      </c>
      <c r="AN54" s="73"/>
      <c r="AO54" s="36" t="s">
        <v>1</v>
      </c>
      <c r="AP54" s="73"/>
      <c r="AQ54" s="36" t="s">
        <v>2</v>
      </c>
      <c r="AR54" s="73"/>
      <c r="AS54" s="37">
        <f t="shared" si="6"/>
        <v>0</v>
      </c>
      <c r="AT54" s="74">
        <f>+AT42*AR42/3</f>
        <v>0</v>
      </c>
      <c r="AU54" s="75">
        <f t="shared" si="27"/>
        <v>0</v>
      </c>
      <c r="AV54" s="49">
        <f t="shared" si="7"/>
        <v>0</v>
      </c>
      <c r="AW54" s="36" t="s">
        <v>0</v>
      </c>
      <c r="AX54" s="73">
        <v>6</v>
      </c>
      <c r="AY54" s="36" t="s">
        <v>1</v>
      </c>
      <c r="AZ54" s="73">
        <v>2</v>
      </c>
      <c r="BA54" s="36" t="s">
        <v>2</v>
      </c>
      <c r="BB54" s="73"/>
      <c r="BC54" s="37">
        <f t="shared" si="8"/>
        <v>74</v>
      </c>
      <c r="BD54" s="74">
        <f>+BD42*BB42/3</f>
        <v>0.049999999999999996</v>
      </c>
      <c r="BE54" s="75">
        <f t="shared" si="28"/>
        <v>0.15748636208237748</v>
      </c>
      <c r="BF54" s="49">
        <f t="shared" si="9"/>
        <v>0</v>
      </c>
      <c r="BG54" s="36" t="s">
        <v>0</v>
      </c>
      <c r="BH54" s="73">
        <v>6</v>
      </c>
      <c r="BI54" s="36" t="s">
        <v>1</v>
      </c>
      <c r="BJ54" s="73">
        <v>1</v>
      </c>
      <c r="BK54" s="36" t="s">
        <v>2</v>
      </c>
      <c r="BL54" s="73">
        <v>1</v>
      </c>
      <c r="BM54" s="37">
        <f t="shared" si="10"/>
        <v>75</v>
      </c>
      <c r="BN54" s="74">
        <f>+BN42*BL42/3</f>
        <v>0.13333333333333333</v>
      </c>
      <c r="BO54" s="75">
        <f t="shared" si="29"/>
        <v>0.4199636322196733</v>
      </c>
      <c r="BP54" s="49">
        <f t="shared" si="11"/>
        <v>0</v>
      </c>
      <c r="BQ54" s="36" t="s">
        <v>0</v>
      </c>
      <c r="BR54" s="73">
        <v>6</v>
      </c>
      <c r="BS54" s="36" t="s">
        <v>1</v>
      </c>
      <c r="BT54" s="73"/>
      <c r="BU54" s="36" t="s">
        <v>2</v>
      </c>
      <c r="BV54" s="73">
        <v>2</v>
      </c>
      <c r="BW54" s="37">
        <f t="shared" si="12"/>
        <v>76</v>
      </c>
      <c r="BX54" s="74">
        <f>+BX42*BV42/3</f>
        <v>0.16666666666666666</v>
      </c>
      <c r="BY54" s="75">
        <f t="shared" si="30"/>
        <v>0.5249545402745917</v>
      </c>
      <c r="BZ54" s="49">
        <f t="shared" si="13"/>
        <v>0.00068321549162325</v>
      </c>
      <c r="CA54" s="36" t="s">
        <v>0</v>
      </c>
      <c r="CB54" s="73"/>
      <c r="CC54" s="36" t="s">
        <v>1</v>
      </c>
      <c r="CD54" s="73"/>
      <c r="CE54" s="36" t="s">
        <v>2</v>
      </c>
      <c r="CF54" s="73"/>
      <c r="CG54" s="37">
        <f t="shared" si="14"/>
        <v>0</v>
      </c>
      <c r="CH54" s="74">
        <f>+CH42*CF42/3</f>
        <v>0</v>
      </c>
      <c r="CI54" s="75">
        <f t="shared" si="31"/>
        <v>0</v>
      </c>
      <c r="CJ54" s="57">
        <f t="shared" si="15"/>
        <v>0</v>
      </c>
    </row>
    <row r="55" spans="1:88" ht="15.75" thickBot="1">
      <c r="A55" s="84"/>
      <c r="B55" s="84"/>
      <c r="C55" s="84"/>
      <c r="D55" s="84"/>
      <c r="E55" s="84"/>
      <c r="F55" s="84"/>
      <c r="G55" s="84"/>
      <c r="H55" s="85" t="s">
        <v>12</v>
      </c>
      <c r="I55" s="85" t="s">
        <v>27</v>
      </c>
      <c r="J55" s="85" t="s">
        <v>14</v>
      </c>
      <c r="K55" s="85" t="s">
        <v>15</v>
      </c>
      <c r="L55" s="85" t="s">
        <v>16</v>
      </c>
      <c r="M55" s="85" t="s">
        <v>17</v>
      </c>
      <c r="N55" s="85" t="s">
        <v>18</v>
      </c>
      <c r="O55" s="82" t="s">
        <v>25</v>
      </c>
      <c r="R55" s="59"/>
      <c r="S55" s="36" t="s">
        <v>0</v>
      </c>
      <c r="T55" s="73"/>
      <c r="U55" s="36" t="s">
        <v>1</v>
      </c>
      <c r="V55" s="73"/>
      <c r="W55" s="36" t="s">
        <v>2</v>
      </c>
      <c r="X55" s="73"/>
      <c r="Y55" s="37">
        <f t="shared" si="2"/>
        <v>0</v>
      </c>
      <c r="Z55" s="74">
        <f>+Z42*V42/3</f>
        <v>0</v>
      </c>
      <c r="AA55" s="75">
        <f t="shared" si="25"/>
        <v>0</v>
      </c>
      <c r="AB55" s="49">
        <f t="shared" si="3"/>
        <v>0</v>
      </c>
      <c r="AC55" s="36" t="s">
        <v>0</v>
      </c>
      <c r="AD55" s="73"/>
      <c r="AE55" s="36" t="s">
        <v>1</v>
      </c>
      <c r="AF55" s="73"/>
      <c r="AG55" s="36" t="s">
        <v>2</v>
      </c>
      <c r="AH55" s="73"/>
      <c r="AI55" s="37">
        <f t="shared" si="4"/>
        <v>0</v>
      </c>
      <c r="AJ55" s="74">
        <f>+AJ42*AF42/3</f>
        <v>0</v>
      </c>
      <c r="AK55" s="75">
        <f t="shared" si="26"/>
        <v>0</v>
      </c>
      <c r="AL55" s="49">
        <f t="shared" si="5"/>
        <v>0</v>
      </c>
      <c r="AM55" s="36" t="s">
        <v>0</v>
      </c>
      <c r="AN55" s="73">
        <v>6</v>
      </c>
      <c r="AO55" s="36" t="s">
        <v>1</v>
      </c>
      <c r="AP55" s="73">
        <v>2</v>
      </c>
      <c r="AQ55" s="36" t="s">
        <v>2</v>
      </c>
      <c r="AR55" s="73"/>
      <c r="AS55" s="37">
        <f t="shared" si="6"/>
        <v>74</v>
      </c>
      <c r="AT55" s="74">
        <f>+AT42*AP42/3</f>
        <v>0.06666666666666667</v>
      </c>
      <c r="AU55" s="75">
        <f t="shared" si="27"/>
        <v>0.20998181610983666</v>
      </c>
      <c r="AV55" s="49">
        <f t="shared" si="7"/>
        <v>0.003195386225505892</v>
      </c>
      <c r="AW55" s="36" t="s">
        <v>0</v>
      </c>
      <c r="AX55" s="73">
        <v>6</v>
      </c>
      <c r="AY55" s="36" t="s">
        <v>1</v>
      </c>
      <c r="AZ55" s="73">
        <v>1</v>
      </c>
      <c r="BA55" s="36" t="s">
        <v>2</v>
      </c>
      <c r="BB55" s="73">
        <v>1</v>
      </c>
      <c r="BC55" s="37">
        <f t="shared" si="8"/>
        <v>75</v>
      </c>
      <c r="BD55" s="74">
        <f>+BD42*AZ42/3</f>
        <v>0.09999999999999999</v>
      </c>
      <c r="BE55" s="75">
        <f t="shared" si="28"/>
        <v>0.31497272416475497</v>
      </c>
      <c r="BF55" s="49">
        <f t="shared" si="9"/>
        <v>0</v>
      </c>
      <c r="BG55" s="36" t="s">
        <v>0</v>
      </c>
      <c r="BH55" s="73">
        <v>6</v>
      </c>
      <c r="BI55" s="36" t="s">
        <v>1</v>
      </c>
      <c r="BJ55" s="73"/>
      <c r="BK55" s="36" t="s">
        <v>2</v>
      </c>
      <c r="BL55" s="73">
        <v>2</v>
      </c>
      <c r="BM55" s="37">
        <f t="shared" si="10"/>
        <v>76</v>
      </c>
      <c r="BN55" s="74">
        <f>+BN42*BJ42/3</f>
        <v>0.06666666666666667</v>
      </c>
      <c r="BO55" s="75">
        <f t="shared" si="29"/>
        <v>0.20998181610983666</v>
      </c>
      <c r="BP55" s="49">
        <f t="shared" si="11"/>
        <v>0</v>
      </c>
      <c r="BQ55" s="36" t="s">
        <v>0</v>
      </c>
      <c r="BR55" s="73"/>
      <c r="BS55" s="36" t="s">
        <v>1</v>
      </c>
      <c r="BT55" s="73"/>
      <c r="BU55" s="36" t="s">
        <v>2</v>
      </c>
      <c r="BV55" s="73"/>
      <c r="BW55" s="37">
        <f t="shared" si="12"/>
        <v>0</v>
      </c>
      <c r="BX55" s="74">
        <f>+BX42*BT42/3</f>
        <v>0</v>
      </c>
      <c r="BY55" s="75">
        <f t="shared" si="30"/>
        <v>0</v>
      </c>
      <c r="BZ55" s="49">
        <f t="shared" si="13"/>
        <v>0</v>
      </c>
      <c r="CA55" s="36" t="s">
        <v>0</v>
      </c>
      <c r="CB55" s="73"/>
      <c r="CC55" s="36" t="s">
        <v>1</v>
      </c>
      <c r="CD55" s="73"/>
      <c r="CE55" s="36" t="s">
        <v>2</v>
      </c>
      <c r="CF55" s="73"/>
      <c r="CG55" s="37">
        <f t="shared" si="14"/>
        <v>0</v>
      </c>
      <c r="CH55" s="74">
        <f>+CH42*CD42/3</f>
        <v>0</v>
      </c>
      <c r="CI55" s="75">
        <f t="shared" si="31"/>
        <v>0</v>
      </c>
      <c r="CJ55" s="57">
        <f t="shared" si="15"/>
        <v>0</v>
      </c>
    </row>
    <row r="56" spans="1:88" ht="15">
      <c r="A56" s="79" t="s">
        <v>4</v>
      </c>
      <c r="B56" s="79"/>
      <c r="C56" s="79"/>
      <c r="D56" s="79"/>
      <c r="E56" s="79"/>
      <c r="F56" s="79"/>
      <c r="G56" s="79"/>
      <c r="H56" s="79">
        <v>78</v>
      </c>
      <c r="I56" s="79">
        <v>79</v>
      </c>
      <c r="J56" s="79">
        <v>80</v>
      </c>
      <c r="K56" s="79">
        <v>81</v>
      </c>
      <c r="L56" s="79">
        <v>82</v>
      </c>
      <c r="M56" s="79">
        <v>83</v>
      </c>
      <c r="N56" s="79">
        <v>84</v>
      </c>
      <c r="O56" s="79"/>
      <c r="R56" s="59"/>
      <c r="S56" s="36" t="s">
        <v>0</v>
      </c>
      <c r="T56" s="73"/>
      <c r="U56" s="36" t="s">
        <v>1</v>
      </c>
      <c r="V56" s="73"/>
      <c r="W56" s="36" t="s">
        <v>2</v>
      </c>
      <c r="X56" s="73"/>
      <c r="Y56" s="37">
        <f t="shared" si="2"/>
        <v>0</v>
      </c>
      <c r="Z56" s="74">
        <f>+Z43*X43/3</f>
        <v>0</v>
      </c>
      <c r="AA56" s="75">
        <f t="shared" si="25"/>
        <v>0</v>
      </c>
      <c r="AB56" s="49">
        <f t="shared" si="3"/>
        <v>0</v>
      </c>
      <c r="AC56" s="36" t="s">
        <v>0</v>
      </c>
      <c r="AD56" s="73"/>
      <c r="AE56" s="36" t="s">
        <v>1</v>
      </c>
      <c r="AF56" s="73"/>
      <c r="AG56" s="36" t="s">
        <v>2</v>
      </c>
      <c r="AH56" s="73"/>
      <c r="AI56" s="37">
        <f t="shared" si="4"/>
        <v>0</v>
      </c>
      <c r="AJ56" s="74">
        <f>+AJ43*AH43/3</f>
        <v>0</v>
      </c>
      <c r="AK56" s="75">
        <f t="shared" si="26"/>
        <v>0</v>
      </c>
      <c r="AL56" s="49">
        <f t="shared" si="5"/>
        <v>0</v>
      </c>
      <c r="AM56" s="36" t="s">
        <v>0</v>
      </c>
      <c r="AN56" s="73">
        <v>6</v>
      </c>
      <c r="AO56" s="36" t="s">
        <v>1</v>
      </c>
      <c r="AP56" s="73">
        <v>2</v>
      </c>
      <c r="AQ56" s="36" t="s">
        <v>2</v>
      </c>
      <c r="AR56" s="73"/>
      <c r="AS56" s="37">
        <f t="shared" si="6"/>
        <v>74</v>
      </c>
      <c r="AT56" s="74">
        <f>+AT43*AR43/3</f>
        <v>0.06666666666666667</v>
      </c>
      <c r="AU56" s="75">
        <f t="shared" si="27"/>
        <v>0.20998181610983666</v>
      </c>
      <c r="AV56" s="49">
        <f t="shared" si="7"/>
        <v>0.003195386225505892</v>
      </c>
      <c r="AW56" s="36" t="s">
        <v>0</v>
      </c>
      <c r="AX56" s="73">
        <v>6</v>
      </c>
      <c r="AY56" s="36" t="s">
        <v>1</v>
      </c>
      <c r="AZ56" s="73">
        <v>1</v>
      </c>
      <c r="BA56" s="36" t="s">
        <v>2</v>
      </c>
      <c r="BB56" s="73">
        <v>1</v>
      </c>
      <c r="BC56" s="37">
        <f t="shared" si="8"/>
        <v>75</v>
      </c>
      <c r="BD56" s="74">
        <f>+BD43*BB43/3</f>
        <v>0.09999999999999999</v>
      </c>
      <c r="BE56" s="75">
        <f t="shared" si="28"/>
        <v>0.31497272416475497</v>
      </c>
      <c r="BF56" s="49">
        <f t="shared" si="9"/>
        <v>0</v>
      </c>
      <c r="BG56" s="36" t="s">
        <v>0</v>
      </c>
      <c r="BH56" s="73">
        <v>6</v>
      </c>
      <c r="BI56" s="36" t="s">
        <v>1</v>
      </c>
      <c r="BJ56" s="73"/>
      <c r="BK56" s="36" t="s">
        <v>2</v>
      </c>
      <c r="BL56" s="73">
        <v>2</v>
      </c>
      <c r="BM56" s="37">
        <f t="shared" si="10"/>
        <v>76</v>
      </c>
      <c r="BN56" s="74">
        <f>+BN43*BL43/3</f>
        <v>0.06666666666666667</v>
      </c>
      <c r="BO56" s="75">
        <f t="shared" si="29"/>
        <v>0.20998181610983666</v>
      </c>
      <c r="BP56" s="49">
        <f t="shared" si="11"/>
        <v>0</v>
      </c>
      <c r="BQ56" s="36" t="s">
        <v>0</v>
      </c>
      <c r="BR56" s="73"/>
      <c r="BS56" s="36" t="s">
        <v>1</v>
      </c>
      <c r="BT56" s="73"/>
      <c r="BU56" s="36" t="s">
        <v>2</v>
      </c>
      <c r="BV56" s="73"/>
      <c r="BW56" s="37">
        <f t="shared" si="12"/>
        <v>0</v>
      </c>
      <c r="BX56" s="74">
        <f>+BX43*BV43/3</f>
        <v>0</v>
      </c>
      <c r="BY56" s="75">
        <f t="shared" si="30"/>
        <v>0</v>
      </c>
      <c r="BZ56" s="49">
        <f t="shared" si="13"/>
        <v>0</v>
      </c>
      <c r="CA56" s="36" t="s">
        <v>0</v>
      </c>
      <c r="CB56" s="73"/>
      <c r="CC56" s="36" t="s">
        <v>1</v>
      </c>
      <c r="CD56" s="73"/>
      <c r="CE56" s="36" t="s">
        <v>2</v>
      </c>
      <c r="CF56" s="73"/>
      <c r="CG56" s="37">
        <f t="shared" si="14"/>
        <v>0</v>
      </c>
      <c r="CH56" s="74">
        <f>+CH43*CF43/3</f>
        <v>0</v>
      </c>
      <c r="CI56" s="75">
        <f t="shared" si="31"/>
        <v>0</v>
      </c>
      <c r="CJ56" s="57">
        <f t="shared" si="15"/>
        <v>0</v>
      </c>
    </row>
    <row r="57" spans="1:88" ht="15">
      <c r="A57" s="79" t="s">
        <v>30</v>
      </c>
      <c r="B57" s="79"/>
      <c r="C57" s="79"/>
      <c r="D57" s="79"/>
      <c r="E57" s="79"/>
      <c r="F57" s="79"/>
      <c r="G57" s="79"/>
      <c r="H57" s="79">
        <v>0</v>
      </c>
      <c r="I57" s="79">
        <v>1</v>
      </c>
      <c r="J57" s="79">
        <v>2</v>
      </c>
      <c r="K57" s="79">
        <v>3</v>
      </c>
      <c r="L57" s="79">
        <v>4</v>
      </c>
      <c r="M57" s="79">
        <v>5</v>
      </c>
      <c r="N57" s="79">
        <v>6</v>
      </c>
      <c r="O57" s="79"/>
      <c r="R57" s="59"/>
      <c r="S57" s="36" t="s">
        <v>0</v>
      </c>
      <c r="T57" s="73"/>
      <c r="U57" s="36" t="s">
        <v>1</v>
      </c>
      <c r="V57" s="73"/>
      <c r="W57" s="36" t="s">
        <v>2</v>
      </c>
      <c r="X57" s="73"/>
      <c r="Y57" s="37">
        <f t="shared" si="2"/>
        <v>0</v>
      </c>
      <c r="Z57" s="74">
        <f>+Z43*V43/3</f>
        <v>0</v>
      </c>
      <c r="AA57" s="75">
        <f t="shared" si="25"/>
        <v>0</v>
      </c>
      <c r="AB57" s="49">
        <f t="shared" si="3"/>
        <v>0</v>
      </c>
      <c r="AC57" s="36" t="s">
        <v>0</v>
      </c>
      <c r="AD57" s="73">
        <v>6</v>
      </c>
      <c r="AE57" s="36" t="s">
        <v>1</v>
      </c>
      <c r="AF57" s="73">
        <v>2</v>
      </c>
      <c r="AG57" s="36" t="s">
        <v>2</v>
      </c>
      <c r="AH57" s="73"/>
      <c r="AI57" s="37">
        <f t="shared" si="4"/>
        <v>74</v>
      </c>
      <c r="AJ57" s="74">
        <f>+AJ43*AF43/3</f>
        <v>0.16666666666666666</v>
      </c>
      <c r="AK57" s="75">
        <f t="shared" si="26"/>
        <v>0.5249545402745917</v>
      </c>
      <c r="AL57" s="49">
        <f t="shared" si="5"/>
        <v>0.4163795606464871</v>
      </c>
      <c r="AM57" s="36" t="s">
        <v>0</v>
      </c>
      <c r="AN57" s="73">
        <v>6</v>
      </c>
      <c r="AO57" s="36" t="s">
        <v>1</v>
      </c>
      <c r="AP57" s="73">
        <v>1</v>
      </c>
      <c r="AQ57" s="36" t="s">
        <v>2</v>
      </c>
      <c r="AR57" s="73">
        <v>1</v>
      </c>
      <c r="AS57" s="37">
        <f t="shared" si="6"/>
        <v>75</v>
      </c>
      <c r="AT57" s="74">
        <f>+AT43*AP43/3</f>
        <v>0.13333333333333333</v>
      </c>
      <c r="AU57" s="75">
        <f t="shared" si="27"/>
        <v>0.4199636322196733</v>
      </c>
      <c r="AV57" s="49">
        <f t="shared" si="7"/>
        <v>0.006390772451011784</v>
      </c>
      <c r="AW57" s="36" t="s">
        <v>0</v>
      </c>
      <c r="AX57" s="73">
        <v>6</v>
      </c>
      <c r="AY57" s="36" t="s">
        <v>1</v>
      </c>
      <c r="AZ57" s="73"/>
      <c r="BA57" s="36" t="s">
        <v>2</v>
      </c>
      <c r="BB57" s="73">
        <v>2</v>
      </c>
      <c r="BC57" s="37">
        <f t="shared" si="8"/>
        <v>76</v>
      </c>
      <c r="BD57" s="74">
        <f>+BD43*AZ43/3</f>
        <v>0.049999999999999996</v>
      </c>
      <c r="BE57" s="75">
        <f t="shared" si="28"/>
        <v>0.15748636208237748</v>
      </c>
      <c r="BF57" s="49">
        <f t="shared" si="9"/>
        <v>0</v>
      </c>
      <c r="BG57" s="36" t="s">
        <v>0</v>
      </c>
      <c r="BH57" s="73"/>
      <c r="BI57" s="36" t="s">
        <v>1</v>
      </c>
      <c r="BJ57" s="73"/>
      <c r="BK57" s="36" t="s">
        <v>2</v>
      </c>
      <c r="BL57" s="73"/>
      <c r="BM57" s="37">
        <f t="shared" si="10"/>
        <v>0</v>
      </c>
      <c r="BN57" s="74">
        <f>+BN43*BJ43/3</f>
        <v>0</v>
      </c>
      <c r="BO57" s="75">
        <f t="shared" si="29"/>
        <v>0</v>
      </c>
      <c r="BP57" s="49">
        <f t="shared" si="11"/>
        <v>0</v>
      </c>
      <c r="BQ57" s="36" t="s">
        <v>0</v>
      </c>
      <c r="BR57" s="73"/>
      <c r="BS57" s="36" t="s">
        <v>1</v>
      </c>
      <c r="BT57" s="73"/>
      <c r="BU57" s="36" t="s">
        <v>2</v>
      </c>
      <c r="BV57" s="73"/>
      <c r="BW57" s="37">
        <f t="shared" si="12"/>
        <v>0</v>
      </c>
      <c r="BX57" s="74">
        <f>+BX43*BT43/3</f>
        <v>0</v>
      </c>
      <c r="BY57" s="75">
        <f t="shared" si="30"/>
        <v>0</v>
      </c>
      <c r="BZ57" s="49">
        <f t="shared" si="13"/>
        <v>0</v>
      </c>
      <c r="CA57" s="36" t="s">
        <v>0</v>
      </c>
      <c r="CB57" s="73"/>
      <c r="CC57" s="36" t="s">
        <v>1</v>
      </c>
      <c r="CD57" s="73"/>
      <c r="CE57" s="36" t="s">
        <v>2</v>
      </c>
      <c r="CF57" s="73"/>
      <c r="CG57" s="37">
        <f t="shared" si="14"/>
        <v>0</v>
      </c>
      <c r="CH57" s="74">
        <f>+CH43*CD43/3</f>
        <v>0</v>
      </c>
      <c r="CI57" s="75">
        <f t="shared" si="31"/>
        <v>0</v>
      </c>
      <c r="CJ57" s="57">
        <f t="shared" si="15"/>
        <v>0</v>
      </c>
    </row>
    <row r="58" spans="1:88" ht="15">
      <c r="A58" s="79" t="s">
        <v>62</v>
      </c>
      <c r="B58" s="79"/>
      <c r="C58" s="79"/>
      <c r="D58" s="79"/>
      <c r="E58" s="79"/>
      <c r="F58" s="97"/>
      <c r="G58" s="97"/>
      <c r="H58" s="100">
        <v>7456</v>
      </c>
      <c r="I58" s="100">
        <v>16833</v>
      </c>
      <c r="J58" s="100">
        <v>1375</v>
      </c>
      <c r="K58" s="100">
        <v>8</v>
      </c>
      <c r="L58" s="100">
        <v>0</v>
      </c>
      <c r="M58" s="100">
        <v>27</v>
      </c>
      <c r="N58" s="100">
        <v>85</v>
      </c>
      <c r="O58" s="98">
        <f>SUM(H58:N58)</f>
        <v>25784</v>
      </c>
      <c r="R58" s="59"/>
      <c r="S58" s="36" t="s">
        <v>0</v>
      </c>
      <c r="T58" s="73"/>
      <c r="U58" s="36" t="s">
        <v>1</v>
      </c>
      <c r="V58" s="73"/>
      <c r="W58" s="36" t="s">
        <v>2</v>
      </c>
      <c r="X58" s="73"/>
      <c r="Y58" s="37">
        <f t="shared" si="2"/>
        <v>0</v>
      </c>
      <c r="Z58" s="74">
        <f>+Z44*X44/3</f>
        <v>0</v>
      </c>
      <c r="AA58" s="75">
        <f t="shared" si="25"/>
        <v>0</v>
      </c>
      <c r="AB58" s="49">
        <f t="shared" si="3"/>
        <v>0</v>
      </c>
      <c r="AC58" s="36" t="s">
        <v>0</v>
      </c>
      <c r="AD58" s="73"/>
      <c r="AE58" s="36" t="s">
        <v>1</v>
      </c>
      <c r="AF58" s="73"/>
      <c r="AG58" s="36" t="s">
        <v>2</v>
      </c>
      <c r="AH58" s="73"/>
      <c r="AI58" s="37">
        <f t="shared" si="4"/>
        <v>0</v>
      </c>
      <c r="AJ58" s="74">
        <f>+AJ44*AH44/3</f>
        <v>0</v>
      </c>
      <c r="AK58" s="75">
        <f t="shared" si="26"/>
        <v>0</v>
      </c>
      <c r="AL58" s="49">
        <f t="shared" si="5"/>
        <v>0</v>
      </c>
      <c r="AM58" s="36" t="s">
        <v>0</v>
      </c>
      <c r="AN58" s="73">
        <v>6</v>
      </c>
      <c r="AO58" s="36" t="s">
        <v>1</v>
      </c>
      <c r="AP58" s="73">
        <v>2</v>
      </c>
      <c r="AQ58" s="36" t="s">
        <v>2</v>
      </c>
      <c r="AR58" s="73"/>
      <c r="AS58" s="37">
        <f t="shared" si="6"/>
        <v>74</v>
      </c>
      <c r="AT58" s="74">
        <f>+AT44*AR44/3</f>
        <v>0.06666666666666667</v>
      </c>
      <c r="AU58" s="75">
        <f t="shared" si="27"/>
        <v>0.20998181610983666</v>
      </c>
      <c r="AV58" s="49">
        <f t="shared" si="7"/>
        <v>0.003195386225505892</v>
      </c>
      <c r="AW58" s="36" t="s">
        <v>0</v>
      </c>
      <c r="AX58" s="73">
        <v>6</v>
      </c>
      <c r="AY58" s="36" t="s">
        <v>1</v>
      </c>
      <c r="AZ58" s="73">
        <v>1</v>
      </c>
      <c r="BA58" s="36" t="s">
        <v>2</v>
      </c>
      <c r="BB58" s="73">
        <v>1</v>
      </c>
      <c r="BC58" s="37">
        <f t="shared" si="8"/>
        <v>75</v>
      </c>
      <c r="BD58" s="74">
        <f>+BD44*BB44/3</f>
        <v>0.10000000000000002</v>
      </c>
      <c r="BE58" s="75">
        <f t="shared" si="28"/>
        <v>0.3149727241647551</v>
      </c>
      <c r="BF58" s="49">
        <f t="shared" si="9"/>
        <v>0</v>
      </c>
      <c r="BG58" s="36" t="s">
        <v>0</v>
      </c>
      <c r="BH58" s="73">
        <v>6</v>
      </c>
      <c r="BI58" s="36" t="s">
        <v>1</v>
      </c>
      <c r="BJ58" s="73"/>
      <c r="BK58" s="36" t="s">
        <v>2</v>
      </c>
      <c r="BL58" s="73">
        <v>2</v>
      </c>
      <c r="BM58" s="37">
        <f t="shared" si="10"/>
        <v>76</v>
      </c>
      <c r="BN58" s="74">
        <f>+BN44*BL44/3</f>
        <v>0.06666666666666667</v>
      </c>
      <c r="BO58" s="75">
        <f t="shared" si="29"/>
        <v>0.20998181610983666</v>
      </c>
      <c r="BP58" s="49">
        <f t="shared" si="11"/>
        <v>0</v>
      </c>
      <c r="BQ58" s="36" t="s">
        <v>0</v>
      </c>
      <c r="BR58" s="73"/>
      <c r="BS58" s="36" t="s">
        <v>1</v>
      </c>
      <c r="BT58" s="73"/>
      <c r="BU58" s="36" t="s">
        <v>2</v>
      </c>
      <c r="BV58" s="73"/>
      <c r="BW58" s="37">
        <f t="shared" si="12"/>
        <v>0</v>
      </c>
      <c r="BX58" s="74">
        <f>+BX44*BV44/3</f>
        <v>0</v>
      </c>
      <c r="BY58" s="75">
        <f t="shared" si="30"/>
        <v>0</v>
      </c>
      <c r="BZ58" s="49">
        <f t="shared" si="13"/>
        <v>0</v>
      </c>
      <c r="CA58" s="36" t="s">
        <v>0</v>
      </c>
      <c r="CB58" s="73"/>
      <c r="CC58" s="36" t="s">
        <v>1</v>
      </c>
      <c r="CD58" s="73"/>
      <c r="CE58" s="36" t="s">
        <v>2</v>
      </c>
      <c r="CF58" s="73"/>
      <c r="CG58" s="37">
        <f t="shared" si="14"/>
        <v>0</v>
      </c>
      <c r="CH58" s="74">
        <f>+CH44*CF44/3</f>
        <v>0</v>
      </c>
      <c r="CI58" s="75">
        <f t="shared" si="31"/>
        <v>0</v>
      </c>
      <c r="CJ58" s="57">
        <f t="shared" si="15"/>
        <v>0</v>
      </c>
    </row>
    <row r="59" spans="1:88" ht="15">
      <c r="A59" s="79" t="s">
        <v>6</v>
      </c>
      <c r="B59" s="79"/>
      <c r="C59" s="79"/>
      <c r="D59" s="79"/>
      <c r="E59" s="79"/>
      <c r="F59" s="79"/>
      <c r="G59" s="79"/>
      <c r="H59" s="99">
        <f aca="true" t="shared" si="32" ref="H59:N59">+H58/$O58*100</f>
        <v>28.917157927396836</v>
      </c>
      <c r="I59" s="99">
        <f t="shared" si="32"/>
        <v>65.28467266521874</v>
      </c>
      <c r="J59" s="99">
        <f t="shared" si="32"/>
        <v>5.332764505119454</v>
      </c>
      <c r="K59" s="99">
        <f t="shared" si="32"/>
        <v>0.031026993484331366</v>
      </c>
      <c r="L59" s="99">
        <f t="shared" si="32"/>
        <v>0</v>
      </c>
      <c r="M59" s="99">
        <f t="shared" si="32"/>
        <v>0.10471610300961835</v>
      </c>
      <c r="N59" s="99">
        <f t="shared" si="32"/>
        <v>0.3296618057710208</v>
      </c>
      <c r="O59" s="89">
        <f>SUM(H59:N59)</f>
        <v>100.00000000000001</v>
      </c>
      <c r="R59" s="59"/>
      <c r="S59" s="36" t="s">
        <v>0</v>
      </c>
      <c r="T59" s="73"/>
      <c r="U59" s="36" t="s">
        <v>1</v>
      </c>
      <c r="V59" s="73"/>
      <c r="W59" s="36" t="s">
        <v>2</v>
      </c>
      <c r="X59" s="73"/>
      <c r="Y59" s="37">
        <f t="shared" si="2"/>
        <v>0</v>
      </c>
      <c r="Z59" s="74">
        <f>+Z44*V44/3</f>
        <v>0</v>
      </c>
      <c r="AA59" s="75">
        <f t="shared" si="25"/>
        <v>0</v>
      </c>
      <c r="AB59" s="49">
        <f t="shared" si="3"/>
        <v>0</v>
      </c>
      <c r="AC59" s="36" t="s">
        <v>0</v>
      </c>
      <c r="AD59" s="73">
        <v>6</v>
      </c>
      <c r="AE59" s="36" t="s">
        <v>1</v>
      </c>
      <c r="AF59" s="73">
        <v>2</v>
      </c>
      <c r="AG59" s="36" t="s">
        <v>2</v>
      </c>
      <c r="AH59" s="73"/>
      <c r="AI59" s="37">
        <f t="shared" si="4"/>
        <v>74</v>
      </c>
      <c r="AJ59" s="74">
        <f>+AJ44*AF44/3</f>
        <v>0.16666666666666666</v>
      </c>
      <c r="AK59" s="75">
        <f t="shared" si="26"/>
        <v>0.5249545402745917</v>
      </c>
      <c r="AL59" s="49">
        <f t="shared" si="5"/>
        <v>0.4163795606464871</v>
      </c>
      <c r="AM59" s="36" t="s">
        <v>0</v>
      </c>
      <c r="AN59" s="73">
        <v>6</v>
      </c>
      <c r="AO59" s="36" t="s">
        <v>1</v>
      </c>
      <c r="AP59" s="73">
        <v>1</v>
      </c>
      <c r="AQ59" s="36" t="s">
        <v>2</v>
      </c>
      <c r="AR59" s="73">
        <v>1</v>
      </c>
      <c r="AS59" s="37">
        <f t="shared" si="6"/>
        <v>75</v>
      </c>
      <c r="AT59" s="74">
        <f>+AT44*AP44/3</f>
        <v>0.13333333333333333</v>
      </c>
      <c r="AU59" s="75">
        <f t="shared" si="27"/>
        <v>0.4199636322196733</v>
      </c>
      <c r="AV59" s="49">
        <f t="shared" si="7"/>
        <v>0.006390772451011784</v>
      </c>
      <c r="AW59" s="36" t="s">
        <v>0</v>
      </c>
      <c r="AX59" s="73">
        <v>6</v>
      </c>
      <c r="AY59" s="36" t="s">
        <v>1</v>
      </c>
      <c r="AZ59" s="73"/>
      <c r="BA59" s="36" t="s">
        <v>2</v>
      </c>
      <c r="BB59" s="73">
        <v>2</v>
      </c>
      <c r="BC59" s="37">
        <f t="shared" si="8"/>
        <v>76</v>
      </c>
      <c r="BD59" s="74">
        <f>+BD44*AZ44/3</f>
        <v>0.05000000000000001</v>
      </c>
      <c r="BE59" s="75">
        <f t="shared" si="28"/>
        <v>0.15748636208237754</v>
      </c>
      <c r="BF59" s="49">
        <f t="shared" si="9"/>
        <v>0</v>
      </c>
      <c r="BG59" s="36" t="s">
        <v>0</v>
      </c>
      <c r="BH59" s="73"/>
      <c r="BI59" s="36" t="s">
        <v>1</v>
      </c>
      <c r="BJ59" s="73"/>
      <c r="BK59" s="36" t="s">
        <v>2</v>
      </c>
      <c r="BL59" s="73"/>
      <c r="BM59" s="37">
        <f t="shared" si="10"/>
        <v>0</v>
      </c>
      <c r="BN59" s="74">
        <f>+BN44*BJ44/3</f>
        <v>0</v>
      </c>
      <c r="BO59" s="75">
        <f t="shared" si="29"/>
        <v>0</v>
      </c>
      <c r="BP59" s="49">
        <f t="shared" si="11"/>
        <v>0</v>
      </c>
      <c r="BQ59" s="36" t="s">
        <v>0</v>
      </c>
      <c r="BR59" s="73"/>
      <c r="BS59" s="36" t="s">
        <v>1</v>
      </c>
      <c r="BT59" s="73"/>
      <c r="BU59" s="36" t="s">
        <v>2</v>
      </c>
      <c r="BV59" s="73"/>
      <c r="BW59" s="37">
        <f t="shared" si="12"/>
        <v>0</v>
      </c>
      <c r="BX59" s="74">
        <f>+BX44*BT44/3</f>
        <v>0</v>
      </c>
      <c r="BY59" s="75">
        <f t="shared" si="30"/>
        <v>0</v>
      </c>
      <c r="BZ59" s="49">
        <f t="shared" si="13"/>
        <v>0</v>
      </c>
      <c r="CA59" s="36" t="s">
        <v>0</v>
      </c>
      <c r="CB59" s="73"/>
      <c r="CC59" s="36" t="s">
        <v>1</v>
      </c>
      <c r="CD59" s="73"/>
      <c r="CE59" s="36" t="s">
        <v>2</v>
      </c>
      <c r="CF59" s="73"/>
      <c r="CG59" s="37">
        <f t="shared" si="14"/>
        <v>0</v>
      </c>
      <c r="CH59" s="74">
        <f>+CH44*CD44/3</f>
        <v>0</v>
      </c>
      <c r="CI59" s="75">
        <f t="shared" si="31"/>
        <v>0</v>
      </c>
      <c r="CJ59" s="57">
        <f t="shared" si="15"/>
        <v>0</v>
      </c>
    </row>
    <row r="60" spans="1:88" ht="15.75" thickBot="1">
      <c r="A60" s="90" t="s">
        <v>32</v>
      </c>
      <c r="B60" s="90"/>
      <c r="C60" s="90"/>
      <c r="D60" s="90"/>
      <c r="E60" s="90"/>
      <c r="F60" s="90"/>
      <c r="G60" s="90"/>
      <c r="H60" s="91">
        <f aca="true" t="shared" si="33" ref="H60:N60">+$E51*H59/100*H57</f>
        <v>0</v>
      </c>
      <c r="I60" s="91">
        <f t="shared" si="33"/>
        <v>0</v>
      </c>
      <c r="J60" s="91">
        <f t="shared" si="33"/>
        <v>0</v>
      </c>
      <c r="K60" s="91">
        <f t="shared" si="33"/>
        <v>0</v>
      </c>
      <c r="L60" s="91">
        <f t="shared" si="33"/>
        <v>0</v>
      </c>
      <c r="M60" s="91">
        <f t="shared" si="33"/>
        <v>0</v>
      </c>
      <c r="N60" s="91">
        <f t="shared" si="33"/>
        <v>0</v>
      </c>
      <c r="O60" s="79"/>
      <c r="R60" s="59"/>
      <c r="S60" s="36" t="s">
        <v>0</v>
      </c>
      <c r="T60" s="73"/>
      <c r="U60" s="36" t="s">
        <v>1</v>
      </c>
      <c r="V60" s="73"/>
      <c r="W60" s="36" t="s">
        <v>2</v>
      </c>
      <c r="X60" s="73"/>
      <c r="Y60" s="37">
        <f t="shared" si="2"/>
        <v>0</v>
      </c>
      <c r="Z60" s="74">
        <f>+Z45*X45/3</f>
        <v>0</v>
      </c>
      <c r="AA60" s="75">
        <f t="shared" si="25"/>
        <v>0</v>
      </c>
      <c r="AB60" s="49">
        <f t="shared" si="3"/>
        <v>0</v>
      </c>
      <c r="AC60" s="36" t="s">
        <v>0</v>
      </c>
      <c r="AD60" s="73">
        <v>6</v>
      </c>
      <c r="AE60" s="36" t="s">
        <v>1</v>
      </c>
      <c r="AF60" s="73">
        <v>2</v>
      </c>
      <c r="AG60" s="36" t="s">
        <v>2</v>
      </c>
      <c r="AH60" s="73"/>
      <c r="AI60" s="37">
        <f t="shared" si="4"/>
        <v>74</v>
      </c>
      <c r="AJ60" s="74">
        <f>+AJ45*AH45/3</f>
        <v>0.16666666666666666</v>
      </c>
      <c r="AK60" s="75">
        <f t="shared" si="26"/>
        <v>0.5249545402745917</v>
      </c>
      <c r="AL60" s="49">
        <f t="shared" si="5"/>
        <v>0.4163795606464871</v>
      </c>
      <c r="AM60" s="36" t="s">
        <v>0</v>
      </c>
      <c r="AN60" s="73">
        <v>6</v>
      </c>
      <c r="AO60" s="36" t="s">
        <v>1</v>
      </c>
      <c r="AP60" s="73">
        <v>1</v>
      </c>
      <c r="AQ60" s="36" t="s">
        <v>2</v>
      </c>
      <c r="AR60" s="73">
        <v>1</v>
      </c>
      <c r="AS60" s="37">
        <f t="shared" si="6"/>
        <v>75</v>
      </c>
      <c r="AT60" s="74">
        <f>+AT45*AR45/3</f>
        <v>0.13333333333333333</v>
      </c>
      <c r="AU60" s="75">
        <f t="shared" si="27"/>
        <v>0.4199636322196733</v>
      </c>
      <c r="AV60" s="49">
        <f t="shared" si="7"/>
        <v>0.006390772451011784</v>
      </c>
      <c r="AW60" s="36" t="s">
        <v>0</v>
      </c>
      <c r="AX60" s="73">
        <v>6</v>
      </c>
      <c r="AY60" s="36" t="s">
        <v>1</v>
      </c>
      <c r="AZ60" s="73"/>
      <c r="BA60" s="36" t="s">
        <v>2</v>
      </c>
      <c r="BB60" s="73">
        <v>2</v>
      </c>
      <c r="BC60" s="37">
        <f t="shared" si="8"/>
        <v>76</v>
      </c>
      <c r="BD60" s="74">
        <f>+BD45*BB45/3</f>
        <v>0.05000000000000001</v>
      </c>
      <c r="BE60" s="75">
        <f t="shared" si="28"/>
        <v>0.15748636208237754</v>
      </c>
      <c r="BF60" s="49">
        <f t="shared" si="9"/>
        <v>0</v>
      </c>
      <c r="BG60" s="36" t="s">
        <v>0</v>
      </c>
      <c r="BH60" s="73"/>
      <c r="BI60" s="36" t="s">
        <v>1</v>
      </c>
      <c r="BJ60" s="73"/>
      <c r="BK60" s="36" t="s">
        <v>2</v>
      </c>
      <c r="BL60" s="73"/>
      <c r="BM60" s="37">
        <f t="shared" si="10"/>
        <v>0</v>
      </c>
      <c r="BN60" s="74">
        <f>+BN45*BL45/3</f>
        <v>0</v>
      </c>
      <c r="BO60" s="75">
        <f t="shared" si="29"/>
        <v>0</v>
      </c>
      <c r="BP60" s="49">
        <f t="shared" si="11"/>
        <v>0</v>
      </c>
      <c r="BQ60" s="36" t="s">
        <v>0</v>
      </c>
      <c r="BR60" s="73"/>
      <c r="BS60" s="36" t="s">
        <v>1</v>
      </c>
      <c r="BT60" s="73"/>
      <c r="BU60" s="36" t="s">
        <v>2</v>
      </c>
      <c r="BV60" s="73"/>
      <c r="BW60" s="37">
        <f t="shared" si="12"/>
        <v>0</v>
      </c>
      <c r="BX60" s="74">
        <f>+BX45*BV45/3</f>
        <v>0</v>
      </c>
      <c r="BY60" s="75">
        <f t="shared" si="30"/>
        <v>0</v>
      </c>
      <c r="BZ60" s="49">
        <f t="shared" si="13"/>
        <v>0</v>
      </c>
      <c r="CA60" s="36" t="s">
        <v>0</v>
      </c>
      <c r="CB60" s="73"/>
      <c r="CC60" s="36" t="s">
        <v>1</v>
      </c>
      <c r="CD60" s="73"/>
      <c r="CE60" s="36" t="s">
        <v>2</v>
      </c>
      <c r="CF60" s="73"/>
      <c r="CG60" s="37">
        <f t="shared" si="14"/>
        <v>0</v>
      </c>
      <c r="CH60" s="74">
        <f>+CH45*CF45/3</f>
        <v>0</v>
      </c>
      <c r="CI60" s="75">
        <f t="shared" si="31"/>
        <v>0</v>
      </c>
      <c r="CJ60" s="57">
        <f t="shared" si="15"/>
        <v>0</v>
      </c>
    </row>
    <row r="61" spans="1:88" ht="15">
      <c r="A61" s="79" t="s">
        <v>33</v>
      </c>
      <c r="B61" s="79"/>
      <c r="C61" s="79"/>
      <c r="D61" s="79"/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  <c r="Q61" s="31"/>
      <c r="R61" s="60"/>
      <c r="S61" s="69" t="s">
        <v>0</v>
      </c>
      <c r="T61" s="70">
        <v>6</v>
      </c>
      <c r="U61" s="69" t="s">
        <v>1</v>
      </c>
      <c r="V61" s="70">
        <v>2</v>
      </c>
      <c r="W61" s="69" t="s">
        <v>2</v>
      </c>
      <c r="X61" s="70"/>
      <c r="Y61" s="38">
        <f aca="true" t="shared" si="34" ref="Y61:Y92">+T61*T$25+V61*V$25+X61*X$25</f>
        <v>74</v>
      </c>
      <c r="Z61" s="71">
        <f>+Z45*V45/3</f>
        <v>1</v>
      </c>
      <c r="AA61" s="72">
        <f t="shared" si="25"/>
        <v>3.14972724164755</v>
      </c>
      <c r="AB61" s="50">
        <f aca="true" t="shared" si="35" ref="AB61:AB92">+Z$25*AA61/100</f>
        <v>0.5867748188660066</v>
      </c>
      <c r="AC61" s="69" t="s">
        <v>0</v>
      </c>
      <c r="AD61" s="70">
        <v>6</v>
      </c>
      <c r="AE61" s="69" t="s">
        <v>1</v>
      </c>
      <c r="AF61" s="70">
        <v>1</v>
      </c>
      <c r="AG61" s="69" t="s">
        <v>2</v>
      </c>
      <c r="AH61" s="70">
        <v>1</v>
      </c>
      <c r="AI61" s="38">
        <f aca="true" t="shared" si="36" ref="AI61:AI92">+AD61*AD$25+AF61*AF$25+AH61*AH$25</f>
        <v>75</v>
      </c>
      <c r="AJ61" s="71">
        <f>+AJ45*AF45/3</f>
        <v>0.3333333333333333</v>
      </c>
      <c r="AK61" s="72">
        <f t="shared" si="26"/>
        <v>1.0499090805491833</v>
      </c>
      <c r="AL61" s="50">
        <f aca="true" t="shared" si="37" ref="AL61:AL92">+AJ$25*AK61/100</f>
        <v>0.8327591212929742</v>
      </c>
      <c r="AM61" s="69" t="s">
        <v>0</v>
      </c>
      <c r="AN61" s="70">
        <v>6</v>
      </c>
      <c r="AO61" s="69" t="s">
        <v>1</v>
      </c>
      <c r="AP61" s="70">
        <v>0</v>
      </c>
      <c r="AQ61" s="69" t="s">
        <v>2</v>
      </c>
      <c r="AR61" s="70">
        <v>2</v>
      </c>
      <c r="AS61" s="38">
        <f aca="true" t="shared" si="38" ref="AS61:AS92">+AN61*AN$25+AP61*AP$25+AR61*AR$25</f>
        <v>76</v>
      </c>
      <c r="AT61" s="71">
        <f>+AT45*AP45/3</f>
        <v>0.06666666666666667</v>
      </c>
      <c r="AU61" s="72">
        <f t="shared" si="27"/>
        <v>0.20998181610983666</v>
      </c>
      <c r="AV61" s="50">
        <f aca="true" t="shared" si="39" ref="AV61:AV92">+AT$25*AU61/100</f>
        <v>0.003195386225505892</v>
      </c>
      <c r="AW61" s="69" t="s">
        <v>0</v>
      </c>
      <c r="AX61" s="70"/>
      <c r="AY61" s="69" t="s">
        <v>1</v>
      </c>
      <c r="AZ61" s="70"/>
      <c r="BA61" s="69" t="s">
        <v>2</v>
      </c>
      <c r="BB61" s="70"/>
      <c r="BC61" s="38">
        <f aca="true" t="shared" si="40" ref="BC61:BC92">+AX61*AX$25+AZ61*AZ$25+BB61*BB$25</f>
        <v>0</v>
      </c>
      <c r="BD61" s="71">
        <f>+BD45*AZ45/3</f>
        <v>0</v>
      </c>
      <c r="BE61" s="72">
        <f t="shared" si="28"/>
        <v>0</v>
      </c>
      <c r="BF61" s="50">
        <f aca="true" t="shared" si="41" ref="BF61:BF92">+BD$25*BE61/100</f>
        <v>0</v>
      </c>
      <c r="BG61" s="69" t="s">
        <v>0</v>
      </c>
      <c r="BH61" s="70"/>
      <c r="BI61" s="69" t="s">
        <v>1</v>
      </c>
      <c r="BJ61" s="70"/>
      <c r="BK61" s="69" t="s">
        <v>2</v>
      </c>
      <c r="BL61" s="70"/>
      <c r="BM61" s="38">
        <f aca="true" t="shared" si="42" ref="BM61:BM92">+BH61*BH$25+BJ61*BJ$25+BL61*BL$25</f>
        <v>0</v>
      </c>
      <c r="BN61" s="71">
        <f>+BN45*BJ45/3</f>
        <v>0</v>
      </c>
      <c r="BO61" s="72">
        <f t="shared" si="29"/>
        <v>0</v>
      </c>
      <c r="BP61" s="50">
        <f aca="true" t="shared" si="43" ref="BP61:BP92">+BN$25*BO61/100</f>
        <v>0</v>
      </c>
      <c r="BQ61" s="69" t="s">
        <v>0</v>
      </c>
      <c r="BR61" s="70"/>
      <c r="BS61" s="69" t="s">
        <v>1</v>
      </c>
      <c r="BT61" s="70"/>
      <c r="BU61" s="69" t="s">
        <v>2</v>
      </c>
      <c r="BV61" s="70"/>
      <c r="BW61" s="38">
        <f aca="true" t="shared" si="44" ref="BW61:BW92">+BR61*BR$25+BT61*BT$25+BV61*BV$25</f>
        <v>0</v>
      </c>
      <c r="BX61" s="71">
        <f>+BX45*BT45/3</f>
        <v>0</v>
      </c>
      <c r="BY61" s="72">
        <f t="shared" si="30"/>
        <v>0</v>
      </c>
      <c r="BZ61" s="50">
        <f aca="true" t="shared" si="45" ref="BZ61:BZ92">+BX$25*BY61/100</f>
        <v>0</v>
      </c>
      <c r="CA61" s="69" t="s">
        <v>0</v>
      </c>
      <c r="CB61" s="70"/>
      <c r="CC61" s="69" t="s">
        <v>1</v>
      </c>
      <c r="CD61" s="70"/>
      <c r="CE61" s="69" t="s">
        <v>2</v>
      </c>
      <c r="CF61" s="70"/>
      <c r="CG61" s="38">
        <f aca="true" t="shared" si="46" ref="CG61:CG92">+CB61*CB$25+CD61*CD$25+CF61*CF$25</f>
        <v>0</v>
      </c>
      <c r="CH61" s="71">
        <f>+CH45*CD45/3</f>
        <v>0</v>
      </c>
      <c r="CI61" s="72">
        <f t="shared" si="31"/>
        <v>0</v>
      </c>
      <c r="CJ61" s="58">
        <f aca="true" t="shared" si="47" ref="CJ61:CJ92">+CH$25*CI61/100</f>
        <v>0</v>
      </c>
    </row>
    <row r="62" spans="1:88" ht="15.75" thickBot="1">
      <c r="A62" s="79"/>
      <c r="B62" s="79"/>
      <c r="C62" s="79"/>
      <c r="D62" s="79"/>
      <c r="E62" s="79"/>
      <c r="F62" s="79"/>
      <c r="G62" s="79"/>
      <c r="H62" s="79"/>
      <c r="I62" s="79"/>
      <c r="J62" s="79"/>
      <c r="K62" s="79"/>
      <c r="L62" s="79"/>
      <c r="M62" s="79"/>
      <c r="N62" s="79"/>
      <c r="O62" s="79"/>
      <c r="Q62" s="1" t="s">
        <v>63</v>
      </c>
      <c r="R62" s="59">
        <f>+D21</f>
        <v>1.0528819236276612</v>
      </c>
      <c r="S62" s="36" t="s">
        <v>0</v>
      </c>
      <c r="T62" s="73"/>
      <c r="U62" s="36" t="s">
        <v>1</v>
      </c>
      <c r="V62" s="73"/>
      <c r="W62" s="36" t="s">
        <v>2</v>
      </c>
      <c r="X62" s="73"/>
      <c r="Y62" s="37">
        <f t="shared" si="34"/>
        <v>0</v>
      </c>
      <c r="Z62" s="74">
        <f>+Z46*X46/2</f>
        <v>0</v>
      </c>
      <c r="AA62" s="75">
        <f aca="true" t="shared" si="48" ref="AA62:AA93">+$R$62*Z62</f>
        <v>0</v>
      </c>
      <c r="AB62" s="49">
        <f t="shared" si="35"/>
        <v>0</v>
      </c>
      <c r="AC62" s="36" t="s">
        <v>0</v>
      </c>
      <c r="AD62" s="73"/>
      <c r="AE62" s="36" t="s">
        <v>1</v>
      </c>
      <c r="AF62" s="73"/>
      <c r="AG62" s="36" t="s">
        <v>2</v>
      </c>
      <c r="AH62" s="73"/>
      <c r="AI62" s="37">
        <f t="shared" si="36"/>
        <v>0</v>
      </c>
      <c r="AJ62" s="74">
        <f>+AJ46*AH46/2</f>
        <v>0</v>
      </c>
      <c r="AK62" s="75">
        <f aca="true" t="shared" si="49" ref="AK62:AK93">+$R$62*AJ62</f>
        <v>0</v>
      </c>
      <c r="AL62" s="49">
        <f t="shared" si="37"/>
        <v>0</v>
      </c>
      <c r="AM62" s="36" t="s">
        <v>0</v>
      </c>
      <c r="AN62" s="73"/>
      <c r="AO62" s="36" t="s">
        <v>1</v>
      </c>
      <c r="AP62" s="73"/>
      <c r="AQ62" s="36" t="s">
        <v>2</v>
      </c>
      <c r="AR62" s="73"/>
      <c r="AS62" s="37">
        <f t="shared" si="38"/>
        <v>0</v>
      </c>
      <c r="AT62" s="74">
        <f>+AT46*AR46/2</f>
        <v>0</v>
      </c>
      <c r="AU62" s="75">
        <f aca="true" t="shared" si="50" ref="AU62:AU93">+$R$62*AT62</f>
        <v>0</v>
      </c>
      <c r="AV62" s="49">
        <f t="shared" si="39"/>
        <v>0</v>
      </c>
      <c r="AW62" s="36" t="s">
        <v>0</v>
      </c>
      <c r="AX62" s="73"/>
      <c r="AY62" s="36" t="s">
        <v>1</v>
      </c>
      <c r="AZ62" s="73"/>
      <c r="BA62" s="36" t="s">
        <v>2</v>
      </c>
      <c r="BB62" s="73"/>
      <c r="BC62" s="37">
        <f t="shared" si="40"/>
        <v>0</v>
      </c>
      <c r="BD62" s="74">
        <f>+BD46*BB46/2</f>
        <v>0</v>
      </c>
      <c r="BE62" s="75">
        <f aca="true" t="shared" si="51" ref="BE62:BE93">+$R$62*BD62</f>
        <v>0</v>
      </c>
      <c r="BF62" s="49">
        <f t="shared" si="41"/>
        <v>0</v>
      </c>
      <c r="BG62" s="36" t="s">
        <v>0</v>
      </c>
      <c r="BH62" s="73"/>
      <c r="BI62" s="36" t="s">
        <v>1</v>
      </c>
      <c r="BJ62" s="73"/>
      <c r="BK62" s="36" t="s">
        <v>2</v>
      </c>
      <c r="BL62" s="73"/>
      <c r="BM62" s="37">
        <f t="shared" si="42"/>
        <v>0</v>
      </c>
      <c r="BN62" s="74">
        <f>+BN46*BL46/2</f>
        <v>0</v>
      </c>
      <c r="BO62" s="75">
        <f aca="true" t="shared" si="52" ref="BO62:BO93">+$R$62*BN62</f>
        <v>0</v>
      </c>
      <c r="BP62" s="49">
        <f t="shared" si="43"/>
        <v>0</v>
      </c>
      <c r="BQ62" s="36" t="s">
        <v>0</v>
      </c>
      <c r="BR62" s="73">
        <v>6</v>
      </c>
      <c r="BS62" s="36" t="s">
        <v>1</v>
      </c>
      <c r="BT62" s="73">
        <v>1</v>
      </c>
      <c r="BU62" s="36" t="s">
        <v>2</v>
      </c>
      <c r="BV62" s="73"/>
      <c r="BW62" s="37">
        <f t="shared" si="44"/>
        <v>73</v>
      </c>
      <c r="BX62" s="74">
        <f>+BX46*BV46/2</f>
        <v>0.16666666666666666</v>
      </c>
      <c r="BY62" s="75">
        <f aca="true" t="shared" si="53" ref="BY62:BY93">+$R$62*BX62</f>
        <v>0.1754803206046102</v>
      </c>
      <c r="BZ62" s="49">
        <f t="shared" si="45"/>
        <v>0.00022838334429753116</v>
      </c>
      <c r="CA62" s="36" t="s">
        <v>0</v>
      </c>
      <c r="CB62" s="73">
        <v>6</v>
      </c>
      <c r="CC62" s="36" t="s">
        <v>1</v>
      </c>
      <c r="CD62" s="73"/>
      <c r="CE62" s="36" t="s">
        <v>2</v>
      </c>
      <c r="CF62" s="73">
        <v>1</v>
      </c>
      <c r="CG62" s="37">
        <f t="shared" si="46"/>
        <v>74</v>
      </c>
      <c r="CH62" s="74">
        <f>+CH46*CF46/2</f>
        <v>1</v>
      </c>
      <c r="CI62" s="75">
        <f aca="true" t="shared" si="54" ref="CI62:CI93">+$R$62*CH62</f>
        <v>1.0528819236276612</v>
      </c>
      <c r="CJ62" s="57">
        <f t="shared" si="47"/>
        <v>0.00422692570581604</v>
      </c>
    </row>
    <row r="63" spans="1:88" ht="14.25">
      <c r="A63" s="92" t="s">
        <v>34</v>
      </c>
      <c r="B63" s="92"/>
      <c r="C63" s="92"/>
      <c r="D63" s="92"/>
      <c r="E63" s="92"/>
      <c r="F63" s="92"/>
      <c r="G63" s="92"/>
      <c r="H63" s="94">
        <f>SUM(H60:N60)-E52</f>
        <v>-0.3801212396857639</v>
      </c>
      <c r="I63" s="79"/>
      <c r="J63" s="79"/>
      <c r="K63" s="79"/>
      <c r="L63" s="79"/>
      <c r="M63" s="79"/>
      <c r="N63" s="79"/>
      <c r="O63" s="79"/>
      <c r="R63" s="34"/>
      <c r="S63" s="36" t="s">
        <v>0</v>
      </c>
      <c r="T63" s="73"/>
      <c r="U63" s="36" t="s">
        <v>1</v>
      </c>
      <c r="V63" s="73"/>
      <c r="W63" s="36" t="s">
        <v>2</v>
      </c>
      <c r="X63" s="73"/>
      <c r="Y63" s="37">
        <f t="shared" si="34"/>
        <v>0</v>
      </c>
      <c r="Z63" s="74">
        <f>+Z46*V46/2</f>
        <v>0</v>
      </c>
      <c r="AA63" s="75">
        <f t="shared" si="48"/>
        <v>0</v>
      </c>
      <c r="AB63" s="49">
        <f t="shared" si="35"/>
        <v>0</v>
      </c>
      <c r="AC63" s="36" t="s">
        <v>0</v>
      </c>
      <c r="AD63" s="73"/>
      <c r="AE63" s="36" t="s">
        <v>1</v>
      </c>
      <c r="AF63" s="73"/>
      <c r="AG63" s="36" t="s">
        <v>2</v>
      </c>
      <c r="AH63" s="73"/>
      <c r="AI63" s="37">
        <f t="shared" si="36"/>
        <v>0</v>
      </c>
      <c r="AJ63" s="74">
        <f>+AJ46*AF46/2</f>
        <v>0</v>
      </c>
      <c r="AK63" s="75">
        <f t="shared" si="49"/>
        <v>0</v>
      </c>
      <c r="AL63" s="49">
        <f t="shared" si="37"/>
        <v>0</v>
      </c>
      <c r="AM63" s="36" t="s">
        <v>0</v>
      </c>
      <c r="AN63" s="73"/>
      <c r="AO63" s="36" t="s">
        <v>1</v>
      </c>
      <c r="AP63" s="73"/>
      <c r="AQ63" s="36" t="s">
        <v>2</v>
      </c>
      <c r="AR63" s="73"/>
      <c r="AS63" s="37">
        <f t="shared" si="38"/>
        <v>0</v>
      </c>
      <c r="AT63" s="74">
        <f>+AT46*AP46/2</f>
        <v>0</v>
      </c>
      <c r="AU63" s="75">
        <f t="shared" si="50"/>
        <v>0</v>
      </c>
      <c r="AV63" s="49">
        <f t="shared" si="39"/>
        <v>0</v>
      </c>
      <c r="AW63" s="36" t="s">
        <v>0</v>
      </c>
      <c r="AX63" s="73"/>
      <c r="AY63" s="36" t="s">
        <v>1</v>
      </c>
      <c r="AZ63" s="73"/>
      <c r="BA63" s="36" t="s">
        <v>2</v>
      </c>
      <c r="BB63" s="73"/>
      <c r="BC63" s="37">
        <f t="shared" si="40"/>
        <v>0</v>
      </c>
      <c r="BD63" s="74">
        <f>+BD46*AZ46/2</f>
        <v>0</v>
      </c>
      <c r="BE63" s="75">
        <f t="shared" si="51"/>
        <v>0</v>
      </c>
      <c r="BF63" s="49">
        <f t="shared" si="41"/>
        <v>0</v>
      </c>
      <c r="BG63" s="36" t="s">
        <v>0</v>
      </c>
      <c r="BH63" s="73">
        <v>6</v>
      </c>
      <c r="BI63" s="36" t="s">
        <v>1</v>
      </c>
      <c r="BJ63" s="73">
        <v>1</v>
      </c>
      <c r="BK63" s="36" t="s">
        <v>2</v>
      </c>
      <c r="BL63" s="73"/>
      <c r="BM63" s="37">
        <f t="shared" si="42"/>
        <v>73</v>
      </c>
      <c r="BN63" s="74">
        <f>+BN46*BJ46/2</f>
        <v>0.06666666666666667</v>
      </c>
      <c r="BO63" s="75">
        <f t="shared" si="52"/>
        <v>0.07019212824184408</v>
      </c>
      <c r="BP63" s="49">
        <f t="shared" si="43"/>
        <v>0</v>
      </c>
      <c r="BQ63" s="36" t="s">
        <v>0</v>
      </c>
      <c r="BR63" s="73">
        <v>6</v>
      </c>
      <c r="BS63" s="36" t="s">
        <v>1</v>
      </c>
      <c r="BT63" s="73"/>
      <c r="BU63" s="36" t="s">
        <v>2</v>
      </c>
      <c r="BV63" s="73">
        <v>1</v>
      </c>
      <c r="BW63" s="37">
        <f t="shared" si="44"/>
        <v>74</v>
      </c>
      <c r="BX63" s="74">
        <f>+BX46*BT46/2</f>
        <v>0.16666666666666666</v>
      </c>
      <c r="BY63" s="75">
        <f t="shared" si="53"/>
        <v>0.1754803206046102</v>
      </c>
      <c r="BZ63" s="49">
        <f t="shared" si="45"/>
        <v>0.00022838334429753116</v>
      </c>
      <c r="CA63" s="36" t="s">
        <v>0</v>
      </c>
      <c r="CB63" s="73"/>
      <c r="CC63" s="36" t="s">
        <v>1</v>
      </c>
      <c r="CD63" s="73"/>
      <c r="CE63" s="36" t="s">
        <v>2</v>
      </c>
      <c r="CF63" s="73"/>
      <c r="CG63" s="37">
        <f t="shared" si="46"/>
        <v>0</v>
      </c>
      <c r="CH63" s="74">
        <f>+CH46*CD46/2</f>
        <v>0</v>
      </c>
      <c r="CI63" s="75">
        <f t="shared" si="54"/>
        <v>0</v>
      </c>
      <c r="CJ63" s="57">
        <f t="shared" si="47"/>
        <v>0</v>
      </c>
    </row>
    <row r="64" spans="1:88" ht="17.25" thickBot="1">
      <c r="A64" s="93" t="s">
        <v>36</v>
      </c>
      <c r="B64" s="93"/>
      <c r="C64" s="93"/>
      <c r="D64" s="93"/>
      <c r="E64" s="93"/>
      <c r="F64" s="93"/>
      <c r="G64" s="93"/>
      <c r="H64" s="113"/>
      <c r="I64" s="113" t="e">
        <f>+H63/E50*1000/E53/60</f>
        <v>#DIV/0!</v>
      </c>
      <c r="J64" s="79"/>
      <c r="K64" s="79"/>
      <c r="L64" s="79"/>
      <c r="M64" s="79"/>
      <c r="N64" s="79"/>
      <c r="O64" s="79"/>
      <c r="R64" s="34"/>
      <c r="S64" s="36" t="s">
        <v>0</v>
      </c>
      <c r="T64" s="73"/>
      <c r="U64" s="36" t="s">
        <v>1</v>
      </c>
      <c r="V64" s="73"/>
      <c r="W64" s="36" t="s">
        <v>2</v>
      </c>
      <c r="X64" s="73"/>
      <c r="Y64" s="37">
        <f t="shared" si="34"/>
        <v>0</v>
      </c>
      <c r="Z64" s="74">
        <f>+Z47*X47/2</f>
        <v>0</v>
      </c>
      <c r="AA64" s="75">
        <f t="shared" si="48"/>
        <v>0</v>
      </c>
      <c r="AB64" s="49">
        <f t="shared" si="35"/>
        <v>0</v>
      </c>
      <c r="AC64" s="36" t="s">
        <v>0</v>
      </c>
      <c r="AD64" s="73"/>
      <c r="AE64" s="36" t="s">
        <v>1</v>
      </c>
      <c r="AF64" s="73"/>
      <c r="AG64" s="36" t="s">
        <v>2</v>
      </c>
      <c r="AH64" s="73"/>
      <c r="AI64" s="37">
        <f t="shared" si="36"/>
        <v>0</v>
      </c>
      <c r="AJ64" s="74">
        <f>+AJ47*AH47/2</f>
        <v>0</v>
      </c>
      <c r="AK64" s="75">
        <f t="shared" si="49"/>
        <v>0</v>
      </c>
      <c r="AL64" s="49">
        <f t="shared" si="37"/>
        <v>0</v>
      </c>
      <c r="AM64" s="36" t="s">
        <v>0</v>
      </c>
      <c r="AN64" s="73"/>
      <c r="AO64" s="36" t="s">
        <v>1</v>
      </c>
      <c r="AP64" s="73"/>
      <c r="AQ64" s="36" t="s">
        <v>2</v>
      </c>
      <c r="AR64" s="73"/>
      <c r="AS64" s="37">
        <f t="shared" si="38"/>
        <v>0</v>
      </c>
      <c r="AT64" s="74">
        <f>+AT47*AR47/2</f>
        <v>0</v>
      </c>
      <c r="AU64" s="75">
        <f t="shared" si="50"/>
        <v>0</v>
      </c>
      <c r="AV64" s="49">
        <f t="shared" si="39"/>
        <v>0</v>
      </c>
      <c r="AW64" s="36" t="s">
        <v>0</v>
      </c>
      <c r="AX64" s="73"/>
      <c r="AY64" s="36" t="s">
        <v>1</v>
      </c>
      <c r="AZ64" s="73"/>
      <c r="BA64" s="36" t="s">
        <v>2</v>
      </c>
      <c r="BB64" s="73"/>
      <c r="BC64" s="37">
        <f t="shared" si="40"/>
        <v>0</v>
      </c>
      <c r="BD64" s="74">
        <f>+BD47*BB47/2</f>
        <v>0</v>
      </c>
      <c r="BE64" s="75">
        <f t="shared" si="51"/>
        <v>0</v>
      </c>
      <c r="BF64" s="49">
        <f t="shared" si="41"/>
        <v>0</v>
      </c>
      <c r="BG64" s="36" t="s">
        <v>0</v>
      </c>
      <c r="BH64" s="73">
        <v>6</v>
      </c>
      <c r="BI64" s="36" t="s">
        <v>1</v>
      </c>
      <c r="BJ64" s="73">
        <v>1</v>
      </c>
      <c r="BK64" s="36" t="s">
        <v>2</v>
      </c>
      <c r="BL64" s="73"/>
      <c r="BM64" s="37">
        <f t="shared" si="42"/>
        <v>73</v>
      </c>
      <c r="BN64" s="74">
        <f>+BN47*BL47/2</f>
        <v>0.06666666666666667</v>
      </c>
      <c r="BO64" s="75">
        <f t="shared" si="52"/>
        <v>0.07019212824184408</v>
      </c>
      <c r="BP64" s="49">
        <f t="shared" si="43"/>
        <v>0</v>
      </c>
      <c r="BQ64" s="36" t="s">
        <v>0</v>
      </c>
      <c r="BR64" s="73">
        <v>6</v>
      </c>
      <c r="BS64" s="36" t="s">
        <v>1</v>
      </c>
      <c r="BT64" s="73"/>
      <c r="BU64" s="36" t="s">
        <v>2</v>
      </c>
      <c r="BV64" s="73">
        <v>1</v>
      </c>
      <c r="BW64" s="37">
        <f t="shared" si="44"/>
        <v>74</v>
      </c>
      <c r="BX64" s="74">
        <f>+BX47*BV47/2</f>
        <v>0.16666666666666666</v>
      </c>
      <c r="BY64" s="75">
        <f t="shared" si="53"/>
        <v>0.1754803206046102</v>
      </c>
      <c r="BZ64" s="49">
        <f t="shared" si="45"/>
        <v>0.00022838334429753116</v>
      </c>
      <c r="CA64" s="36" t="s">
        <v>0</v>
      </c>
      <c r="CB64" s="73"/>
      <c r="CC64" s="36" t="s">
        <v>1</v>
      </c>
      <c r="CD64" s="73"/>
      <c r="CE64" s="36" t="s">
        <v>2</v>
      </c>
      <c r="CF64" s="73"/>
      <c r="CG64" s="37">
        <f t="shared" si="46"/>
        <v>0</v>
      </c>
      <c r="CH64" s="74">
        <f>+CH47*CF47/2</f>
        <v>0</v>
      </c>
      <c r="CI64" s="75">
        <f t="shared" si="54"/>
        <v>0</v>
      </c>
      <c r="CJ64" s="57">
        <f t="shared" si="47"/>
        <v>0</v>
      </c>
    </row>
    <row r="65" spans="1:88" ht="14.25">
      <c r="A65" s="79" t="s">
        <v>35</v>
      </c>
      <c r="B65" s="79"/>
      <c r="C65" s="79"/>
      <c r="D65" s="79"/>
      <c r="E65" s="79"/>
      <c r="F65" s="79"/>
      <c r="G65" s="79"/>
      <c r="H65" s="79"/>
      <c r="I65" s="79"/>
      <c r="J65" s="79"/>
      <c r="K65" s="79"/>
      <c r="L65" s="79"/>
      <c r="M65" s="79"/>
      <c r="N65" s="79"/>
      <c r="O65" s="79"/>
      <c r="R65" s="34"/>
      <c r="S65" s="36" t="s">
        <v>0</v>
      </c>
      <c r="T65" s="73"/>
      <c r="U65" s="36" t="s">
        <v>1</v>
      </c>
      <c r="V65" s="73"/>
      <c r="W65" s="36" t="s">
        <v>2</v>
      </c>
      <c r="X65" s="73"/>
      <c r="Y65" s="37">
        <f t="shared" si="34"/>
        <v>0</v>
      </c>
      <c r="Z65" s="74">
        <f>+Z47*V47/2</f>
        <v>0</v>
      </c>
      <c r="AA65" s="75">
        <f t="shared" si="48"/>
        <v>0</v>
      </c>
      <c r="AB65" s="49">
        <f t="shared" si="35"/>
        <v>0</v>
      </c>
      <c r="AC65" s="36" t="s">
        <v>0</v>
      </c>
      <c r="AD65" s="73"/>
      <c r="AE65" s="36" t="s">
        <v>1</v>
      </c>
      <c r="AF65" s="73"/>
      <c r="AG65" s="36" t="s">
        <v>2</v>
      </c>
      <c r="AH65" s="73"/>
      <c r="AI65" s="37">
        <f t="shared" si="36"/>
        <v>0</v>
      </c>
      <c r="AJ65" s="74">
        <f>+AJ47*AF47/2</f>
        <v>0</v>
      </c>
      <c r="AK65" s="75">
        <f t="shared" si="49"/>
        <v>0</v>
      </c>
      <c r="AL65" s="49">
        <f t="shared" si="37"/>
        <v>0</v>
      </c>
      <c r="AM65" s="36" t="s">
        <v>0</v>
      </c>
      <c r="AN65" s="73"/>
      <c r="AO65" s="36" t="s">
        <v>1</v>
      </c>
      <c r="AP65" s="73"/>
      <c r="AQ65" s="36" t="s">
        <v>2</v>
      </c>
      <c r="AR65" s="73"/>
      <c r="AS65" s="37">
        <f t="shared" si="38"/>
        <v>0</v>
      </c>
      <c r="AT65" s="74">
        <f>+AT47*AP47/2</f>
        <v>0</v>
      </c>
      <c r="AU65" s="75">
        <f t="shared" si="50"/>
        <v>0</v>
      </c>
      <c r="AV65" s="49">
        <f t="shared" si="39"/>
        <v>0</v>
      </c>
      <c r="AW65" s="36" t="s">
        <v>0</v>
      </c>
      <c r="AX65" s="73">
        <v>6</v>
      </c>
      <c r="AY65" s="36" t="s">
        <v>1</v>
      </c>
      <c r="AZ65" s="73">
        <v>1</v>
      </c>
      <c r="BA65" s="36" t="s">
        <v>2</v>
      </c>
      <c r="BB65" s="73"/>
      <c r="BC65" s="37">
        <f t="shared" si="40"/>
        <v>73</v>
      </c>
      <c r="BD65" s="74">
        <f>+BD47*AZ47/2</f>
        <v>0.05000000000000001</v>
      </c>
      <c r="BE65" s="75">
        <f t="shared" si="51"/>
        <v>0.05264409618138307</v>
      </c>
      <c r="BF65" s="49">
        <f t="shared" si="41"/>
        <v>0</v>
      </c>
      <c r="BG65" s="36" t="s">
        <v>0</v>
      </c>
      <c r="BH65" s="73">
        <v>6</v>
      </c>
      <c r="BI65" s="36" t="s">
        <v>1</v>
      </c>
      <c r="BJ65" s="73"/>
      <c r="BK65" s="36" t="s">
        <v>2</v>
      </c>
      <c r="BL65" s="73">
        <v>1</v>
      </c>
      <c r="BM65" s="37">
        <f t="shared" si="42"/>
        <v>74</v>
      </c>
      <c r="BN65" s="74">
        <f>+BN47*BJ47/2</f>
        <v>0.06666666666666667</v>
      </c>
      <c r="BO65" s="75">
        <f t="shared" si="52"/>
        <v>0.07019212824184408</v>
      </c>
      <c r="BP65" s="49">
        <f t="shared" si="43"/>
        <v>0</v>
      </c>
      <c r="BQ65" s="36" t="s">
        <v>0</v>
      </c>
      <c r="BR65" s="73"/>
      <c r="BS65" s="36" t="s">
        <v>1</v>
      </c>
      <c r="BT65" s="73"/>
      <c r="BU65" s="36" t="s">
        <v>2</v>
      </c>
      <c r="BV65" s="73"/>
      <c r="BW65" s="37">
        <f t="shared" si="44"/>
        <v>0</v>
      </c>
      <c r="BX65" s="74">
        <f>+BX47*BT47/2</f>
        <v>0</v>
      </c>
      <c r="BY65" s="75">
        <f t="shared" si="53"/>
        <v>0</v>
      </c>
      <c r="BZ65" s="49">
        <f t="shared" si="45"/>
        <v>0</v>
      </c>
      <c r="CA65" s="36" t="s">
        <v>0</v>
      </c>
      <c r="CB65" s="73"/>
      <c r="CC65" s="36" t="s">
        <v>1</v>
      </c>
      <c r="CD65" s="73"/>
      <c r="CE65" s="36" t="s">
        <v>2</v>
      </c>
      <c r="CF65" s="73"/>
      <c r="CG65" s="37">
        <f t="shared" si="46"/>
        <v>0</v>
      </c>
      <c r="CH65" s="74">
        <f>+CH47*CD47/2</f>
        <v>0</v>
      </c>
      <c r="CI65" s="75">
        <f t="shared" si="54"/>
        <v>0</v>
      </c>
      <c r="CJ65" s="57">
        <f t="shared" si="47"/>
        <v>0</v>
      </c>
    </row>
    <row r="66" spans="18:88" ht="14.25">
      <c r="R66" s="34"/>
      <c r="S66" s="36" t="s">
        <v>0</v>
      </c>
      <c r="T66" s="73"/>
      <c r="U66" s="36" t="s">
        <v>1</v>
      </c>
      <c r="V66" s="73"/>
      <c r="W66" s="36" t="s">
        <v>2</v>
      </c>
      <c r="X66" s="73"/>
      <c r="Y66" s="37">
        <f t="shared" si="34"/>
        <v>0</v>
      </c>
      <c r="Z66" s="74">
        <f>+Z48*X48/2</f>
        <v>0</v>
      </c>
      <c r="AA66" s="75">
        <f t="shared" si="48"/>
        <v>0</v>
      </c>
      <c r="AB66" s="49">
        <f t="shared" si="35"/>
        <v>0</v>
      </c>
      <c r="AC66" s="36" t="s">
        <v>0</v>
      </c>
      <c r="AD66" s="73"/>
      <c r="AE66" s="36" t="s">
        <v>1</v>
      </c>
      <c r="AF66" s="73"/>
      <c r="AG66" s="36" t="s">
        <v>2</v>
      </c>
      <c r="AH66" s="73"/>
      <c r="AI66" s="37">
        <f t="shared" si="36"/>
        <v>0</v>
      </c>
      <c r="AJ66" s="74">
        <f>+AJ48*AH48/2</f>
        <v>0</v>
      </c>
      <c r="AK66" s="75">
        <f t="shared" si="49"/>
        <v>0</v>
      </c>
      <c r="AL66" s="49">
        <f t="shared" si="37"/>
        <v>0</v>
      </c>
      <c r="AM66" s="36" t="s">
        <v>0</v>
      </c>
      <c r="AN66" s="73"/>
      <c r="AO66" s="36" t="s">
        <v>1</v>
      </c>
      <c r="AP66" s="73"/>
      <c r="AQ66" s="36" t="s">
        <v>2</v>
      </c>
      <c r="AR66" s="73"/>
      <c r="AS66" s="37">
        <f t="shared" si="38"/>
        <v>0</v>
      </c>
      <c r="AT66" s="74">
        <f>+AT48*AR48/2</f>
        <v>0</v>
      </c>
      <c r="AU66" s="75">
        <f t="shared" si="50"/>
        <v>0</v>
      </c>
      <c r="AV66" s="49">
        <f t="shared" si="39"/>
        <v>0</v>
      </c>
      <c r="AW66" s="36" t="s">
        <v>0</v>
      </c>
      <c r="AX66" s="73"/>
      <c r="AY66" s="36" t="s">
        <v>1</v>
      </c>
      <c r="AZ66" s="73"/>
      <c r="BA66" s="36" t="s">
        <v>2</v>
      </c>
      <c r="BB66" s="73"/>
      <c r="BC66" s="37">
        <f t="shared" si="40"/>
        <v>0</v>
      </c>
      <c r="BD66" s="74">
        <f>+BD48*BB48/2</f>
        <v>0</v>
      </c>
      <c r="BE66" s="75">
        <f t="shared" si="51"/>
        <v>0</v>
      </c>
      <c r="BF66" s="49">
        <f t="shared" si="41"/>
        <v>0</v>
      </c>
      <c r="BG66" s="36" t="s">
        <v>0</v>
      </c>
      <c r="BH66" s="73">
        <v>6</v>
      </c>
      <c r="BI66" s="36" t="s">
        <v>1</v>
      </c>
      <c r="BJ66" s="73">
        <v>1</v>
      </c>
      <c r="BK66" s="36" t="s">
        <v>2</v>
      </c>
      <c r="BL66" s="73"/>
      <c r="BM66" s="37">
        <f t="shared" si="42"/>
        <v>73</v>
      </c>
      <c r="BN66" s="74">
        <f>+BN48*BL48/2</f>
        <v>0.06666666666666667</v>
      </c>
      <c r="BO66" s="75">
        <f t="shared" si="52"/>
        <v>0.07019212824184408</v>
      </c>
      <c r="BP66" s="49">
        <f t="shared" si="43"/>
        <v>0</v>
      </c>
      <c r="BQ66" s="36" t="s">
        <v>0</v>
      </c>
      <c r="BR66" s="73">
        <v>6</v>
      </c>
      <c r="BS66" s="36" t="s">
        <v>1</v>
      </c>
      <c r="BT66" s="73"/>
      <c r="BU66" s="36" t="s">
        <v>2</v>
      </c>
      <c r="BV66" s="73">
        <v>1</v>
      </c>
      <c r="BW66" s="37">
        <f t="shared" si="44"/>
        <v>74</v>
      </c>
      <c r="BX66" s="74">
        <f>+BX48*BV48/2</f>
        <v>0.16666666666666666</v>
      </c>
      <c r="BY66" s="75">
        <f t="shared" si="53"/>
        <v>0.1754803206046102</v>
      </c>
      <c r="BZ66" s="49">
        <f t="shared" si="45"/>
        <v>0.00022838334429753116</v>
      </c>
      <c r="CA66" s="36" t="s">
        <v>0</v>
      </c>
      <c r="CB66" s="73"/>
      <c r="CC66" s="36" t="s">
        <v>1</v>
      </c>
      <c r="CD66" s="73"/>
      <c r="CE66" s="36" t="s">
        <v>2</v>
      </c>
      <c r="CF66" s="73"/>
      <c r="CG66" s="37">
        <f t="shared" si="46"/>
        <v>0</v>
      </c>
      <c r="CH66" s="74">
        <f>+CH48*CF48/2</f>
        <v>0</v>
      </c>
      <c r="CI66" s="75">
        <f t="shared" si="54"/>
        <v>0</v>
      </c>
      <c r="CJ66" s="57">
        <f t="shared" si="47"/>
        <v>0</v>
      </c>
    </row>
    <row r="67" spans="18:88" ht="14.25">
      <c r="R67" s="34"/>
      <c r="S67" s="36" t="s">
        <v>0</v>
      </c>
      <c r="T67" s="73"/>
      <c r="U67" s="36" t="s">
        <v>1</v>
      </c>
      <c r="V67" s="73"/>
      <c r="W67" s="36" t="s">
        <v>2</v>
      </c>
      <c r="X67" s="73"/>
      <c r="Y67" s="37">
        <f t="shared" si="34"/>
        <v>0</v>
      </c>
      <c r="Z67" s="74">
        <f>+Z48*V48/2</f>
        <v>0</v>
      </c>
      <c r="AA67" s="75">
        <f t="shared" si="48"/>
        <v>0</v>
      </c>
      <c r="AB67" s="49">
        <f t="shared" si="35"/>
        <v>0</v>
      </c>
      <c r="AC67" s="36" t="s">
        <v>0</v>
      </c>
      <c r="AD67" s="73"/>
      <c r="AE67" s="36" t="s">
        <v>1</v>
      </c>
      <c r="AF67" s="73"/>
      <c r="AG67" s="36" t="s">
        <v>2</v>
      </c>
      <c r="AH67" s="73"/>
      <c r="AI67" s="37">
        <f t="shared" si="36"/>
        <v>0</v>
      </c>
      <c r="AJ67" s="74">
        <f>+AJ48*AF48/2</f>
        <v>0</v>
      </c>
      <c r="AK67" s="75">
        <f t="shared" si="49"/>
        <v>0</v>
      </c>
      <c r="AL67" s="49">
        <f t="shared" si="37"/>
        <v>0</v>
      </c>
      <c r="AM67" s="36" t="s">
        <v>0</v>
      </c>
      <c r="AN67" s="73"/>
      <c r="AO67" s="36" t="s">
        <v>1</v>
      </c>
      <c r="AP67" s="73"/>
      <c r="AQ67" s="36" t="s">
        <v>2</v>
      </c>
      <c r="AR67" s="73"/>
      <c r="AS67" s="37">
        <f t="shared" si="38"/>
        <v>0</v>
      </c>
      <c r="AT67" s="74">
        <f>+AT48*AP48/2</f>
        <v>0</v>
      </c>
      <c r="AU67" s="75">
        <f t="shared" si="50"/>
        <v>0</v>
      </c>
      <c r="AV67" s="49">
        <f t="shared" si="39"/>
        <v>0</v>
      </c>
      <c r="AW67" s="36" t="s">
        <v>0</v>
      </c>
      <c r="AX67" s="73">
        <v>6</v>
      </c>
      <c r="AY67" s="36" t="s">
        <v>1</v>
      </c>
      <c r="AZ67" s="73">
        <v>1</v>
      </c>
      <c r="BA67" s="36" t="s">
        <v>2</v>
      </c>
      <c r="BB67" s="73"/>
      <c r="BC67" s="37">
        <f t="shared" si="40"/>
        <v>73</v>
      </c>
      <c r="BD67" s="74">
        <f>+BD48*AZ48/2</f>
        <v>0.05000000000000001</v>
      </c>
      <c r="BE67" s="75">
        <f t="shared" si="51"/>
        <v>0.05264409618138307</v>
      </c>
      <c r="BF67" s="49">
        <f t="shared" si="41"/>
        <v>0</v>
      </c>
      <c r="BG67" s="36" t="s">
        <v>0</v>
      </c>
      <c r="BH67" s="73">
        <v>6</v>
      </c>
      <c r="BI67" s="36" t="s">
        <v>1</v>
      </c>
      <c r="BJ67" s="73"/>
      <c r="BK67" s="36" t="s">
        <v>2</v>
      </c>
      <c r="BL67" s="73">
        <v>1</v>
      </c>
      <c r="BM67" s="37">
        <f t="shared" si="42"/>
        <v>74</v>
      </c>
      <c r="BN67" s="74">
        <f>+BN48*BJ48/2</f>
        <v>0.06666666666666667</v>
      </c>
      <c r="BO67" s="75">
        <f t="shared" si="52"/>
        <v>0.07019212824184408</v>
      </c>
      <c r="BP67" s="49">
        <f t="shared" si="43"/>
        <v>0</v>
      </c>
      <c r="BQ67" s="36" t="s">
        <v>0</v>
      </c>
      <c r="BR67" s="73"/>
      <c r="BS67" s="36" t="s">
        <v>1</v>
      </c>
      <c r="BT67" s="73"/>
      <c r="BU67" s="36" t="s">
        <v>2</v>
      </c>
      <c r="BV67" s="73"/>
      <c r="BW67" s="37">
        <f t="shared" si="44"/>
        <v>0</v>
      </c>
      <c r="BX67" s="74">
        <f>+BX48*BT48/2</f>
        <v>0</v>
      </c>
      <c r="BY67" s="75">
        <f t="shared" si="53"/>
        <v>0</v>
      </c>
      <c r="BZ67" s="49">
        <f t="shared" si="45"/>
        <v>0</v>
      </c>
      <c r="CA67" s="36" t="s">
        <v>0</v>
      </c>
      <c r="CB67" s="73"/>
      <c r="CC67" s="36" t="s">
        <v>1</v>
      </c>
      <c r="CD67" s="73"/>
      <c r="CE67" s="36" t="s">
        <v>2</v>
      </c>
      <c r="CF67" s="73"/>
      <c r="CG67" s="37">
        <f t="shared" si="46"/>
        <v>0</v>
      </c>
      <c r="CH67" s="74">
        <f>+CH48*CD48/2</f>
        <v>0</v>
      </c>
      <c r="CI67" s="75">
        <f t="shared" si="54"/>
        <v>0</v>
      </c>
      <c r="CJ67" s="57">
        <f t="shared" si="47"/>
        <v>0</v>
      </c>
    </row>
    <row r="68" spans="18:88" ht="14.25">
      <c r="R68" s="34"/>
      <c r="S68" s="36" t="s">
        <v>0</v>
      </c>
      <c r="T68" s="73"/>
      <c r="U68" s="36" t="s">
        <v>1</v>
      </c>
      <c r="V68" s="73"/>
      <c r="W68" s="36" t="s">
        <v>2</v>
      </c>
      <c r="X68" s="73"/>
      <c r="Y68" s="37">
        <f t="shared" si="34"/>
        <v>0</v>
      </c>
      <c r="Z68" s="74">
        <f>+Z49*X49/2</f>
        <v>0</v>
      </c>
      <c r="AA68" s="75">
        <f t="shared" si="48"/>
        <v>0</v>
      </c>
      <c r="AB68" s="49">
        <f t="shared" si="35"/>
        <v>0</v>
      </c>
      <c r="AC68" s="36" t="s">
        <v>0</v>
      </c>
      <c r="AD68" s="73"/>
      <c r="AE68" s="36" t="s">
        <v>1</v>
      </c>
      <c r="AF68" s="73"/>
      <c r="AG68" s="36" t="s">
        <v>2</v>
      </c>
      <c r="AH68" s="73"/>
      <c r="AI68" s="37">
        <f t="shared" si="36"/>
        <v>0</v>
      </c>
      <c r="AJ68" s="74">
        <f>+AJ49*AH49/2</f>
        <v>0</v>
      </c>
      <c r="AK68" s="75">
        <f t="shared" si="49"/>
        <v>0</v>
      </c>
      <c r="AL68" s="49">
        <f t="shared" si="37"/>
        <v>0</v>
      </c>
      <c r="AM68" s="36" t="s">
        <v>0</v>
      </c>
      <c r="AN68" s="73"/>
      <c r="AO68" s="36" t="s">
        <v>1</v>
      </c>
      <c r="AP68" s="73"/>
      <c r="AQ68" s="36" t="s">
        <v>2</v>
      </c>
      <c r="AR68" s="73"/>
      <c r="AS68" s="37">
        <f t="shared" si="38"/>
        <v>0</v>
      </c>
      <c r="AT68" s="74">
        <f>+AT49*AR49/2</f>
        <v>0</v>
      </c>
      <c r="AU68" s="75">
        <f t="shared" si="50"/>
        <v>0</v>
      </c>
      <c r="AV68" s="49">
        <f t="shared" si="39"/>
        <v>0</v>
      </c>
      <c r="AW68" s="36" t="s">
        <v>0</v>
      </c>
      <c r="AX68" s="73">
        <v>6</v>
      </c>
      <c r="AY68" s="36" t="s">
        <v>1</v>
      </c>
      <c r="AZ68" s="73">
        <v>1</v>
      </c>
      <c r="BA68" s="36" t="s">
        <v>2</v>
      </c>
      <c r="BB68" s="73"/>
      <c r="BC68" s="37">
        <f t="shared" si="40"/>
        <v>73</v>
      </c>
      <c r="BD68" s="74">
        <f>+BD49*BB49/2</f>
        <v>0.05000000000000001</v>
      </c>
      <c r="BE68" s="75">
        <f t="shared" si="51"/>
        <v>0.05264409618138307</v>
      </c>
      <c r="BF68" s="49">
        <f t="shared" si="41"/>
        <v>0</v>
      </c>
      <c r="BG68" s="36" t="s">
        <v>0</v>
      </c>
      <c r="BH68" s="73">
        <v>6</v>
      </c>
      <c r="BI68" s="36" t="s">
        <v>1</v>
      </c>
      <c r="BJ68" s="73"/>
      <c r="BK68" s="36" t="s">
        <v>2</v>
      </c>
      <c r="BL68" s="73">
        <v>1</v>
      </c>
      <c r="BM68" s="37">
        <f t="shared" si="42"/>
        <v>74</v>
      </c>
      <c r="BN68" s="74">
        <f>+BN49*BL49/2</f>
        <v>0.06666666666666667</v>
      </c>
      <c r="BO68" s="75">
        <f t="shared" si="52"/>
        <v>0.07019212824184408</v>
      </c>
      <c r="BP68" s="49">
        <f t="shared" si="43"/>
        <v>0</v>
      </c>
      <c r="BQ68" s="36" t="s">
        <v>0</v>
      </c>
      <c r="BR68" s="73"/>
      <c r="BS68" s="36" t="s">
        <v>1</v>
      </c>
      <c r="BT68" s="73"/>
      <c r="BU68" s="36" t="s">
        <v>2</v>
      </c>
      <c r="BV68" s="73"/>
      <c r="BW68" s="37">
        <f t="shared" si="44"/>
        <v>0</v>
      </c>
      <c r="BX68" s="74">
        <f>+BX49*BV49/2</f>
        <v>0</v>
      </c>
      <c r="BY68" s="75">
        <f t="shared" si="53"/>
        <v>0</v>
      </c>
      <c r="BZ68" s="49">
        <f t="shared" si="45"/>
        <v>0</v>
      </c>
      <c r="CA68" s="36" t="s">
        <v>0</v>
      </c>
      <c r="CB68" s="73"/>
      <c r="CC68" s="36" t="s">
        <v>1</v>
      </c>
      <c r="CD68" s="73"/>
      <c r="CE68" s="36" t="s">
        <v>2</v>
      </c>
      <c r="CF68" s="73"/>
      <c r="CG68" s="37">
        <f t="shared" si="46"/>
        <v>0</v>
      </c>
      <c r="CH68" s="74">
        <f>+CH49*CF49/2</f>
        <v>0</v>
      </c>
      <c r="CI68" s="75">
        <f t="shared" si="54"/>
        <v>0</v>
      </c>
      <c r="CJ68" s="57">
        <f t="shared" si="47"/>
        <v>0</v>
      </c>
    </row>
    <row r="69" spans="18:88" ht="14.25">
      <c r="R69" s="34"/>
      <c r="S69" s="36" t="s">
        <v>0</v>
      </c>
      <c r="T69" s="73"/>
      <c r="U69" s="36" t="s">
        <v>1</v>
      </c>
      <c r="V69" s="73"/>
      <c r="W69" s="36" t="s">
        <v>2</v>
      </c>
      <c r="X69" s="73"/>
      <c r="Y69" s="37">
        <f t="shared" si="34"/>
        <v>0</v>
      </c>
      <c r="Z69" s="74">
        <f>+Z49*V49/2</f>
        <v>0</v>
      </c>
      <c r="AA69" s="75">
        <f t="shared" si="48"/>
        <v>0</v>
      </c>
      <c r="AB69" s="49">
        <f t="shared" si="35"/>
        <v>0</v>
      </c>
      <c r="AC69" s="36" t="s">
        <v>0</v>
      </c>
      <c r="AD69" s="73"/>
      <c r="AE69" s="36" t="s">
        <v>1</v>
      </c>
      <c r="AF69" s="73"/>
      <c r="AG69" s="36" t="s">
        <v>2</v>
      </c>
      <c r="AH69" s="73"/>
      <c r="AI69" s="37">
        <f t="shared" si="36"/>
        <v>0</v>
      </c>
      <c r="AJ69" s="74">
        <f>+AJ49*AF49/2</f>
        <v>0</v>
      </c>
      <c r="AK69" s="75">
        <f t="shared" si="49"/>
        <v>0</v>
      </c>
      <c r="AL69" s="49">
        <f t="shared" si="37"/>
        <v>0</v>
      </c>
      <c r="AM69" s="36" t="s">
        <v>0</v>
      </c>
      <c r="AN69" s="73">
        <v>6</v>
      </c>
      <c r="AO69" s="36" t="s">
        <v>1</v>
      </c>
      <c r="AP69" s="73">
        <v>1</v>
      </c>
      <c r="AQ69" s="36" t="s">
        <v>2</v>
      </c>
      <c r="AR69" s="73"/>
      <c r="AS69" s="37">
        <f t="shared" si="38"/>
        <v>73</v>
      </c>
      <c r="AT69" s="74">
        <f>+AT49*AP49/2</f>
        <v>0.06666666666666667</v>
      </c>
      <c r="AU69" s="75">
        <f t="shared" si="50"/>
        <v>0.07019212824184408</v>
      </c>
      <c r="AV69" s="49">
        <f t="shared" si="39"/>
        <v>0.0010681446797546042</v>
      </c>
      <c r="AW69" s="36" t="s">
        <v>0</v>
      </c>
      <c r="AX69" s="73">
        <v>6</v>
      </c>
      <c r="AY69" s="36" t="s">
        <v>1</v>
      </c>
      <c r="AZ69" s="73"/>
      <c r="BA69" s="36" t="s">
        <v>2</v>
      </c>
      <c r="BB69" s="73">
        <v>1</v>
      </c>
      <c r="BC69" s="37">
        <f t="shared" si="40"/>
        <v>74</v>
      </c>
      <c r="BD69" s="74">
        <f>+BD49*AZ49/2</f>
        <v>0.05000000000000001</v>
      </c>
      <c r="BE69" s="75">
        <f t="shared" si="51"/>
        <v>0.05264409618138307</v>
      </c>
      <c r="BF69" s="49">
        <f t="shared" si="41"/>
        <v>0</v>
      </c>
      <c r="BG69" s="36" t="s">
        <v>0</v>
      </c>
      <c r="BH69" s="73"/>
      <c r="BI69" s="36" t="s">
        <v>1</v>
      </c>
      <c r="BJ69" s="73"/>
      <c r="BK69" s="36" t="s">
        <v>2</v>
      </c>
      <c r="BL69" s="73"/>
      <c r="BM69" s="37">
        <f t="shared" si="42"/>
        <v>0</v>
      </c>
      <c r="BN69" s="74">
        <f>+BN49*BJ49/2</f>
        <v>0</v>
      </c>
      <c r="BO69" s="75">
        <f t="shared" si="52"/>
        <v>0</v>
      </c>
      <c r="BP69" s="49">
        <f t="shared" si="43"/>
        <v>0</v>
      </c>
      <c r="BQ69" s="36" t="s">
        <v>0</v>
      </c>
      <c r="BR69" s="73"/>
      <c r="BS69" s="36" t="s">
        <v>1</v>
      </c>
      <c r="BT69" s="73"/>
      <c r="BU69" s="36" t="s">
        <v>2</v>
      </c>
      <c r="BV69" s="73"/>
      <c r="BW69" s="37">
        <f t="shared" si="44"/>
        <v>0</v>
      </c>
      <c r="BX69" s="74">
        <f>+BX49*BT49/2</f>
        <v>0</v>
      </c>
      <c r="BY69" s="75">
        <f t="shared" si="53"/>
        <v>0</v>
      </c>
      <c r="BZ69" s="49">
        <f t="shared" si="45"/>
        <v>0</v>
      </c>
      <c r="CA69" s="36" t="s">
        <v>0</v>
      </c>
      <c r="CB69" s="73"/>
      <c r="CC69" s="36" t="s">
        <v>1</v>
      </c>
      <c r="CD69" s="73"/>
      <c r="CE69" s="36" t="s">
        <v>2</v>
      </c>
      <c r="CF69" s="73"/>
      <c r="CG69" s="37">
        <f t="shared" si="46"/>
        <v>0</v>
      </c>
      <c r="CH69" s="74">
        <f>+CH49*CD49/2</f>
        <v>0</v>
      </c>
      <c r="CI69" s="75">
        <f t="shared" si="54"/>
        <v>0</v>
      </c>
      <c r="CJ69" s="57">
        <f t="shared" si="47"/>
        <v>0</v>
      </c>
    </row>
    <row r="70" spans="18:88" ht="14.25">
      <c r="R70" s="34"/>
      <c r="S70" s="36" t="s">
        <v>0</v>
      </c>
      <c r="T70" s="73"/>
      <c r="U70" s="36" t="s">
        <v>1</v>
      </c>
      <c r="V70" s="73"/>
      <c r="W70" s="36" t="s">
        <v>2</v>
      </c>
      <c r="X70" s="73"/>
      <c r="Y70" s="37">
        <f t="shared" si="34"/>
        <v>0</v>
      </c>
      <c r="Z70" s="74">
        <f>+Z50*X50/2</f>
        <v>0</v>
      </c>
      <c r="AA70" s="75">
        <f t="shared" si="48"/>
        <v>0</v>
      </c>
      <c r="AB70" s="49">
        <f t="shared" si="35"/>
        <v>0</v>
      </c>
      <c r="AC70" s="36" t="s">
        <v>0</v>
      </c>
      <c r="AD70" s="73"/>
      <c r="AE70" s="36" t="s">
        <v>1</v>
      </c>
      <c r="AF70" s="73"/>
      <c r="AG70" s="36" t="s">
        <v>2</v>
      </c>
      <c r="AH70" s="73"/>
      <c r="AI70" s="37">
        <f t="shared" si="36"/>
        <v>0</v>
      </c>
      <c r="AJ70" s="74">
        <f>+AJ50*AH50/2</f>
        <v>0</v>
      </c>
      <c r="AK70" s="75">
        <f t="shared" si="49"/>
        <v>0</v>
      </c>
      <c r="AL70" s="49">
        <f t="shared" si="37"/>
        <v>0</v>
      </c>
      <c r="AM70" s="36" t="s">
        <v>0</v>
      </c>
      <c r="AN70" s="73"/>
      <c r="AO70" s="36" t="s">
        <v>1</v>
      </c>
      <c r="AP70" s="73"/>
      <c r="AQ70" s="36" t="s">
        <v>2</v>
      </c>
      <c r="AR70" s="73"/>
      <c r="AS70" s="37">
        <f t="shared" si="38"/>
        <v>0</v>
      </c>
      <c r="AT70" s="74">
        <f>+AT50*AR50/2</f>
        <v>0</v>
      </c>
      <c r="AU70" s="75">
        <f t="shared" si="50"/>
        <v>0</v>
      </c>
      <c r="AV70" s="49">
        <f t="shared" si="39"/>
        <v>0</v>
      </c>
      <c r="AW70" s="36" t="s">
        <v>0</v>
      </c>
      <c r="AX70" s="73"/>
      <c r="AY70" s="36" t="s">
        <v>1</v>
      </c>
      <c r="AZ70" s="73"/>
      <c r="BA70" s="36" t="s">
        <v>2</v>
      </c>
      <c r="BB70" s="73"/>
      <c r="BC70" s="37">
        <f t="shared" si="40"/>
        <v>0</v>
      </c>
      <c r="BD70" s="74">
        <f>+BD50*BB50/2</f>
        <v>0</v>
      </c>
      <c r="BE70" s="75">
        <f t="shared" si="51"/>
        <v>0</v>
      </c>
      <c r="BF70" s="49">
        <f t="shared" si="41"/>
        <v>0</v>
      </c>
      <c r="BG70" s="36" t="s">
        <v>0</v>
      </c>
      <c r="BH70" s="73">
        <v>6</v>
      </c>
      <c r="BI70" s="36" t="s">
        <v>1</v>
      </c>
      <c r="BJ70" s="73">
        <v>1</v>
      </c>
      <c r="BK70" s="36" t="s">
        <v>2</v>
      </c>
      <c r="BL70" s="73"/>
      <c r="BM70" s="37">
        <f t="shared" si="42"/>
        <v>73</v>
      </c>
      <c r="BN70" s="74">
        <f>+BN50*BL50/2</f>
        <v>0.06666666666666667</v>
      </c>
      <c r="BO70" s="75">
        <f t="shared" si="52"/>
        <v>0.07019212824184408</v>
      </c>
      <c r="BP70" s="49">
        <f t="shared" si="43"/>
        <v>0</v>
      </c>
      <c r="BQ70" s="36" t="s">
        <v>0</v>
      </c>
      <c r="BR70" s="73">
        <v>6</v>
      </c>
      <c r="BS70" s="36" t="s">
        <v>1</v>
      </c>
      <c r="BT70" s="73"/>
      <c r="BU70" s="36" t="s">
        <v>2</v>
      </c>
      <c r="BV70" s="73">
        <v>1</v>
      </c>
      <c r="BW70" s="37">
        <f t="shared" si="44"/>
        <v>74</v>
      </c>
      <c r="BX70" s="74">
        <f>+BX50*BV50/2</f>
        <v>0.16666666666666666</v>
      </c>
      <c r="BY70" s="75">
        <f t="shared" si="53"/>
        <v>0.1754803206046102</v>
      </c>
      <c r="BZ70" s="49">
        <f t="shared" si="45"/>
        <v>0.00022838334429753116</v>
      </c>
      <c r="CA70" s="36" t="s">
        <v>0</v>
      </c>
      <c r="CB70" s="73"/>
      <c r="CC70" s="36" t="s">
        <v>1</v>
      </c>
      <c r="CD70" s="73"/>
      <c r="CE70" s="36" t="s">
        <v>2</v>
      </c>
      <c r="CF70" s="73"/>
      <c r="CG70" s="37">
        <f t="shared" si="46"/>
        <v>0</v>
      </c>
      <c r="CH70" s="74">
        <f>+CH50*CF50/2</f>
        <v>0</v>
      </c>
      <c r="CI70" s="75">
        <f t="shared" si="54"/>
        <v>0</v>
      </c>
      <c r="CJ70" s="57">
        <f t="shared" si="47"/>
        <v>0</v>
      </c>
    </row>
    <row r="71" spans="18:88" ht="14.25">
      <c r="R71" s="34"/>
      <c r="S71" s="36" t="s">
        <v>0</v>
      </c>
      <c r="T71" s="73"/>
      <c r="U71" s="36" t="s">
        <v>1</v>
      </c>
      <c r="V71" s="73"/>
      <c r="W71" s="36" t="s">
        <v>2</v>
      </c>
      <c r="X71" s="73"/>
      <c r="Y71" s="37">
        <f t="shared" si="34"/>
        <v>0</v>
      </c>
      <c r="Z71" s="74">
        <f>+Z50*V50/2</f>
        <v>0</v>
      </c>
      <c r="AA71" s="75">
        <f t="shared" si="48"/>
        <v>0</v>
      </c>
      <c r="AB71" s="49">
        <f t="shared" si="35"/>
        <v>0</v>
      </c>
      <c r="AC71" s="36" t="s">
        <v>0</v>
      </c>
      <c r="AD71" s="73"/>
      <c r="AE71" s="36" t="s">
        <v>1</v>
      </c>
      <c r="AF71" s="73"/>
      <c r="AG71" s="36" t="s">
        <v>2</v>
      </c>
      <c r="AH71" s="73"/>
      <c r="AI71" s="37">
        <f t="shared" si="36"/>
        <v>0</v>
      </c>
      <c r="AJ71" s="74">
        <f>+AJ50*AF50/2</f>
        <v>0</v>
      </c>
      <c r="AK71" s="75">
        <f t="shared" si="49"/>
        <v>0</v>
      </c>
      <c r="AL71" s="49">
        <f t="shared" si="37"/>
        <v>0</v>
      </c>
      <c r="AM71" s="36" t="s">
        <v>0</v>
      </c>
      <c r="AN71" s="73"/>
      <c r="AO71" s="36" t="s">
        <v>1</v>
      </c>
      <c r="AP71" s="73"/>
      <c r="AQ71" s="36" t="s">
        <v>2</v>
      </c>
      <c r="AR71" s="73"/>
      <c r="AS71" s="37">
        <f t="shared" si="38"/>
        <v>0</v>
      </c>
      <c r="AT71" s="74">
        <f>+AT50*AP50/2</f>
        <v>0</v>
      </c>
      <c r="AU71" s="75">
        <f t="shared" si="50"/>
        <v>0</v>
      </c>
      <c r="AV71" s="49">
        <f t="shared" si="39"/>
        <v>0</v>
      </c>
      <c r="AW71" s="36" t="s">
        <v>0</v>
      </c>
      <c r="AX71" s="73">
        <v>6</v>
      </c>
      <c r="AY71" s="36" t="s">
        <v>1</v>
      </c>
      <c r="AZ71" s="73">
        <v>1</v>
      </c>
      <c r="BA71" s="36" t="s">
        <v>2</v>
      </c>
      <c r="BB71" s="73"/>
      <c r="BC71" s="37">
        <f t="shared" si="40"/>
        <v>73</v>
      </c>
      <c r="BD71" s="74">
        <f>+BD50*AZ50/2</f>
        <v>0.049999999999999996</v>
      </c>
      <c r="BE71" s="75">
        <f t="shared" si="51"/>
        <v>0.052644096181383056</v>
      </c>
      <c r="BF71" s="49">
        <f t="shared" si="41"/>
        <v>0</v>
      </c>
      <c r="BG71" s="36" t="s">
        <v>0</v>
      </c>
      <c r="BH71" s="73">
        <v>6</v>
      </c>
      <c r="BI71" s="36" t="s">
        <v>1</v>
      </c>
      <c r="BJ71" s="73"/>
      <c r="BK71" s="36" t="s">
        <v>2</v>
      </c>
      <c r="BL71" s="73">
        <v>1</v>
      </c>
      <c r="BM71" s="37">
        <f t="shared" si="42"/>
        <v>74</v>
      </c>
      <c r="BN71" s="74">
        <f>+BN50*BJ50/2</f>
        <v>0.06666666666666667</v>
      </c>
      <c r="BO71" s="75">
        <f t="shared" si="52"/>
        <v>0.07019212824184408</v>
      </c>
      <c r="BP71" s="49">
        <f t="shared" si="43"/>
        <v>0</v>
      </c>
      <c r="BQ71" s="36" t="s">
        <v>0</v>
      </c>
      <c r="BR71" s="73"/>
      <c r="BS71" s="36" t="s">
        <v>1</v>
      </c>
      <c r="BT71" s="73"/>
      <c r="BU71" s="36" t="s">
        <v>2</v>
      </c>
      <c r="BV71" s="73"/>
      <c r="BW71" s="37">
        <f t="shared" si="44"/>
        <v>0</v>
      </c>
      <c r="BX71" s="74">
        <f>+BX50*BT50/2</f>
        <v>0</v>
      </c>
      <c r="BY71" s="75">
        <f t="shared" si="53"/>
        <v>0</v>
      </c>
      <c r="BZ71" s="49">
        <f t="shared" si="45"/>
        <v>0</v>
      </c>
      <c r="CA71" s="36" t="s">
        <v>0</v>
      </c>
      <c r="CB71" s="73"/>
      <c r="CC71" s="36" t="s">
        <v>1</v>
      </c>
      <c r="CD71" s="73"/>
      <c r="CE71" s="36" t="s">
        <v>2</v>
      </c>
      <c r="CF71" s="73"/>
      <c r="CG71" s="37">
        <f t="shared" si="46"/>
        <v>0</v>
      </c>
      <c r="CH71" s="74">
        <f>+CH50*CD50/2</f>
        <v>0</v>
      </c>
      <c r="CI71" s="75">
        <f t="shared" si="54"/>
        <v>0</v>
      </c>
      <c r="CJ71" s="57">
        <f t="shared" si="47"/>
        <v>0</v>
      </c>
    </row>
    <row r="72" spans="18:88" ht="14.25">
      <c r="R72" s="34"/>
      <c r="S72" s="36" t="s">
        <v>0</v>
      </c>
      <c r="T72" s="73"/>
      <c r="U72" s="36" t="s">
        <v>1</v>
      </c>
      <c r="V72" s="73"/>
      <c r="W72" s="36" t="s">
        <v>2</v>
      </c>
      <c r="X72" s="73"/>
      <c r="Y72" s="37">
        <f t="shared" si="34"/>
        <v>0</v>
      </c>
      <c r="Z72" s="74">
        <f>+Z51*X51/2</f>
        <v>0</v>
      </c>
      <c r="AA72" s="75">
        <f t="shared" si="48"/>
        <v>0</v>
      </c>
      <c r="AB72" s="49">
        <f t="shared" si="35"/>
        <v>0</v>
      </c>
      <c r="AC72" s="36" t="s">
        <v>0</v>
      </c>
      <c r="AD72" s="73"/>
      <c r="AE72" s="36" t="s">
        <v>1</v>
      </c>
      <c r="AF72" s="73"/>
      <c r="AG72" s="36" t="s">
        <v>2</v>
      </c>
      <c r="AH72" s="73"/>
      <c r="AI72" s="37">
        <f t="shared" si="36"/>
        <v>0</v>
      </c>
      <c r="AJ72" s="74">
        <f>+AJ51*AH51/2</f>
        <v>0</v>
      </c>
      <c r="AK72" s="75">
        <f t="shared" si="49"/>
        <v>0</v>
      </c>
      <c r="AL72" s="49">
        <f t="shared" si="37"/>
        <v>0</v>
      </c>
      <c r="AM72" s="36" t="s">
        <v>0</v>
      </c>
      <c r="AN72" s="73"/>
      <c r="AO72" s="36" t="s">
        <v>1</v>
      </c>
      <c r="AP72" s="73"/>
      <c r="AQ72" s="36" t="s">
        <v>2</v>
      </c>
      <c r="AR72" s="73"/>
      <c r="AS72" s="37">
        <f t="shared" si="38"/>
        <v>0</v>
      </c>
      <c r="AT72" s="74">
        <f>+AT51*AR51/2</f>
        <v>0</v>
      </c>
      <c r="AU72" s="75">
        <f t="shared" si="50"/>
        <v>0</v>
      </c>
      <c r="AV72" s="49">
        <f t="shared" si="39"/>
        <v>0</v>
      </c>
      <c r="AW72" s="36" t="s">
        <v>0</v>
      </c>
      <c r="AX72" s="73">
        <v>6</v>
      </c>
      <c r="AY72" s="36" t="s">
        <v>1</v>
      </c>
      <c r="AZ72" s="73">
        <v>1</v>
      </c>
      <c r="BA72" s="36" t="s">
        <v>2</v>
      </c>
      <c r="BB72" s="73"/>
      <c r="BC72" s="37">
        <f t="shared" si="40"/>
        <v>73</v>
      </c>
      <c r="BD72" s="74">
        <f>+BD51*BB51/2</f>
        <v>0.049999999999999996</v>
      </c>
      <c r="BE72" s="75">
        <f t="shared" si="51"/>
        <v>0.052644096181383056</v>
      </c>
      <c r="BF72" s="49">
        <f t="shared" si="41"/>
        <v>0</v>
      </c>
      <c r="BG72" s="36" t="s">
        <v>0</v>
      </c>
      <c r="BH72" s="73">
        <v>6</v>
      </c>
      <c r="BI72" s="36" t="s">
        <v>1</v>
      </c>
      <c r="BJ72" s="73"/>
      <c r="BK72" s="36" t="s">
        <v>2</v>
      </c>
      <c r="BL72" s="73">
        <v>1</v>
      </c>
      <c r="BM72" s="37">
        <f t="shared" si="42"/>
        <v>74</v>
      </c>
      <c r="BN72" s="74">
        <f>+BN51*BL51/2</f>
        <v>0.06666666666666667</v>
      </c>
      <c r="BO72" s="75">
        <f t="shared" si="52"/>
        <v>0.07019212824184408</v>
      </c>
      <c r="BP72" s="49">
        <f t="shared" si="43"/>
        <v>0</v>
      </c>
      <c r="BQ72" s="36" t="s">
        <v>0</v>
      </c>
      <c r="BR72" s="73"/>
      <c r="BS72" s="36" t="s">
        <v>1</v>
      </c>
      <c r="BT72" s="73"/>
      <c r="BU72" s="36" t="s">
        <v>2</v>
      </c>
      <c r="BV72" s="73"/>
      <c r="BW72" s="37">
        <f t="shared" si="44"/>
        <v>0</v>
      </c>
      <c r="BX72" s="74">
        <f>+BX51*BV51/2</f>
        <v>0</v>
      </c>
      <c r="BY72" s="75">
        <f t="shared" si="53"/>
        <v>0</v>
      </c>
      <c r="BZ72" s="49">
        <f t="shared" si="45"/>
        <v>0</v>
      </c>
      <c r="CA72" s="36" t="s">
        <v>0</v>
      </c>
      <c r="CB72" s="73"/>
      <c r="CC72" s="36" t="s">
        <v>1</v>
      </c>
      <c r="CD72" s="73"/>
      <c r="CE72" s="36" t="s">
        <v>2</v>
      </c>
      <c r="CF72" s="73"/>
      <c r="CG72" s="37">
        <f t="shared" si="46"/>
        <v>0</v>
      </c>
      <c r="CH72" s="74">
        <f>+CH51*CF51/2</f>
        <v>0</v>
      </c>
      <c r="CI72" s="75">
        <f t="shared" si="54"/>
        <v>0</v>
      </c>
      <c r="CJ72" s="57">
        <f t="shared" si="47"/>
        <v>0</v>
      </c>
    </row>
    <row r="73" spans="18:88" ht="14.25">
      <c r="R73" s="34"/>
      <c r="S73" s="36" t="s">
        <v>0</v>
      </c>
      <c r="T73" s="73"/>
      <c r="U73" s="36" t="s">
        <v>1</v>
      </c>
      <c r="V73" s="73"/>
      <c r="W73" s="36" t="s">
        <v>2</v>
      </c>
      <c r="X73" s="73"/>
      <c r="Y73" s="37">
        <f t="shared" si="34"/>
        <v>0</v>
      </c>
      <c r="Z73" s="74">
        <f>+Z51*V51/2</f>
        <v>0</v>
      </c>
      <c r="AA73" s="75">
        <f t="shared" si="48"/>
        <v>0</v>
      </c>
      <c r="AB73" s="49">
        <f t="shared" si="35"/>
        <v>0</v>
      </c>
      <c r="AC73" s="36" t="s">
        <v>0</v>
      </c>
      <c r="AD73" s="73"/>
      <c r="AE73" s="36" t="s">
        <v>1</v>
      </c>
      <c r="AF73" s="73"/>
      <c r="AG73" s="36" t="s">
        <v>2</v>
      </c>
      <c r="AH73" s="73"/>
      <c r="AI73" s="37">
        <f t="shared" si="36"/>
        <v>0</v>
      </c>
      <c r="AJ73" s="74">
        <f>+AJ51*AF51/2</f>
        <v>0</v>
      </c>
      <c r="AK73" s="75">
        <f t="shared" si="49"/>
        <v>0</v>
      </c>
      <c r="AL73" s="49">
        <f t="shared" si="37"/>
        <v>0</v>
      </c>
      <c r="AM73" s="36" t="s">
        <v>0</v>
      </c>
      <c r="AN73" s="73">
        <v>6</v>
      </c>
      <c r="AO73" s="36" t="s">
        <v>1</v>
      </c>
      <c r="AP73" s="73">
        <v>1</v>
      </c>
      <c r="AQ73" s="36" t="s">
        <v>2</v>
      </c>
      <c r="AR73" s="73"/>
      <c r="AS73" s="37">
        <f t="shared" si="38"/>
        <v>73</v>
      </c>
      <c r="AT73" s="74">
        <f>+AT51*AP51/2</f>
        <v>0.06666666666666667</v>
      </c>
      <c r="AU73" s="75">
        <f t="shared" si="50"/>
        <v>0.07019212824184408</v>
      </c>
      <c r="AV73" s="49">
        <f t="shared" si="39"/>
        <v>0.0010681446797546042</v>
      </c>
      <c r="AW73" s="36" t="s">
        <v>0</v>
      </c>
      <c r="AX73" s="73">
        <v>6</v>
      </c>
      <c r="AY73" s="36" t="s">
        <v>1</v>
      </c>
      <c r="AZ73" s="73"/>
      <c r="BA73" s="36" t="s">
        <v>2</v>
      </c>
      <c r="BB73" s="73">
        <v>1</v>
      </c>
      <c r="BC73" s="37">
        <f t="shared" si="40"/>
        <v>74</v>
      </c>
      <c r="BD73" s="74">
        <f>+BD51*AZ51/2</f>
        <v>0.049999999999999996</v>
      </c>
      <c r="BE73" s="75">
        <f t="shared" si="51"/>
        <v>0.052644096181383056</v>
      </c>
      <c r="BF73" s="49">
        <f t="shared" si="41"/>
        <v>0</v>
      </c>
      <c r="BG73" s="36" t="s">
        <v>0</v>
      </c>
      <c r="BH73" s="73"/>
      <c r="BI73" s="36" t="s">
        <v>1</v>
      </c>
      <c r="BJ73" s="73"/>
      <c r="BK73" s="36" t="s">
        <v>2</v>
      </c>
      <c r="BL73" s="73"/>
      <c r="BM73" s="37">
        <f t="shared" si="42"/>
        <v>0</v>
      </c>
      <c r="BN73" s="74">
        <f>+BN51*BJ51/2</f>
        <v>0</v>
      </c>
      <c r="BO73" s="75">
        <f t="shared" si="52"/>
        <v>0</v>
      </c>
      <c r="BP73" s="49">
        <f t="shared" si="43"/>
        <v>0</v>
      </c>
      <c r="BQ73" s="36" t="s">
        <v>0</v>
      </c>
      <c r="BR73" s="73"/>
      <c r="BS73" s="36" t="s">
        <v>1</v>
      </c>
      <c r="BT73" s="73"/>
      <c r="BU73" s="36" t="s">
        <v>2</v>
      </c>
      <c r="BV73" s="73"/>
      <c r="BW73" s="37">
        <f t="shared" si="44"/>
        <v>0</v>
      </c>
      <c r="BX73" s="74">
        <f>+BX51*BT51/2</f>
        <v>0</v>
      </c>
      <c r="BY73" s="75">
        <f t="shared" si="53"/>
        <v>0</v>
      </c>
      <c r="BZ73" s="49">
        <f t="shared" si="45"/>
        <v>0</v>
      </c>
      <c r="CA73" s="36" t="s">
        <v>0</v>
      </c>
      <c r="CB73" s="73"/>
      <c r="CC73" s="36" t="s">
        <v>1</v>
      </c>
      <c r="CD73" s="73"/>
      <c r="CE73" s="36" t="s">
        <v>2</v>
      </c>
      <c r="CF73" s="73"/>
      <c r="CG73" s="37">
        <f t="shared" si="46"/>
        <v>0</v>
      </c>
      <c r="CH73" s="74">
        <f>+CH51*CD51/2</f>
        <v>0</v>
      </c>
      <c r="CI73" s="75">
        <f t="shared" si="54"/>
        <v>0</v>
      </c>
      <c r="CJ73" s="57">
        <f t="shared" si="47"/>
        <v>0</v>
      </c>
    </row>
    <row r="74" spans="18:88" ht="14.25">
      <c r="R74" s="34"/>
      <c r="S74" s="36" t="s">
        <v>0</v>
      </c>
      <c r="T74" s="73"/>
      <c r="U74" s="36" t="s">
        <v>1</v>
      </c>
      <c r="V74" s="73"/>
      <c r="W74" s="36" t="s">
        <v>2</v>
      </c>
      <c r="X74" s="73"/>
      <c r="Y74" s="37">
        <f t="shared" si="34"/>
        <v>0</v>
      </c>
      <c r="Z74" s="74">
        <f>+Z52*X52/2</f>
        <v>0</v>
      </c>
      <c r="AA74" s="75">
        <f t="shared" si="48"/>
        <v>0</v>
      </c>
      <c r="AB74" s="49">
        <f t="shared" si="35"/>
        <v>0</v>
      </c>
      <c r="AC74" s="36" t="s">
        <v>0</v>
      </c>
      <c r="AD74" s="73"/>
      <c r="AE74" s="36" t="s">
        <v>1</v>
      </c>
      <c r="AF74" s="73"/>
      <c r="AG74" s="36" t="s">
        <v>2</v>
      </c>
      <c r="AH74" s="73"/>
      <c r="AI74" s="37">
        <f t="shared" si="36"/>
        <v>0</v>
      </c>
      <c r="AJ74" s="74">
        <f>+AJ52*AH52/2</f>
        <v>0</v>
      </c>
      <c r="AK74" s="75">
        <f t="shared" si="49"/>
        <v>0</v>
      </c>
      <c r="AL74" s="49">
        <f t="shared" si="37"/>
        <v>0</v>
      </c>
      <c r="AM74" s="36" t="s">
        <v>0</v>
      </c>
      <c r="AN74" s="73"/>
      <c r="AO74" s="36" t="s">
        <v>1</v>
      </c>
      <c r="AP74" s="73"/>
      <c r="AQ74" s="36" t="s">
        <v>2</v>
      </c>
      <c r="AR74" s="73"/>
      <c r="AS74" s="37">
        <f t="shared" si="38"/>
        <v>0</v>
      </c>
      <c r="AT74" s="74">
        <f>+AT52*AR52/2</f>
        <v>0</v>
      </c>
      <c r="AU74" s="75">
        <f t="shared" si="50"/>
        <v>0</v>
      </c>
      <c r="AV74" s="49">
        <f t="shared" si="39"/>
        <v>0</v>
      </c>
      <c r="AW74" s="36" t="s">
        <v>0</v>
      </c>
      <c r="AX74" s="73">
        <v>6</v>
      </c>
      <c r="AY74" s="36" t="s">
        <v>1</v>
      </c>
      <c r="AZ74" s="73">
        <v>1</v>
      </c>
      <c r="BA74" s="36" t="s">
        <v>2</v>
      </c>
      <c r="BB74" s="73"/>
      <c r="BC74" s="37">
        <f t="shared" si="40"/>
        <v>73</v>
      </c>
      <c r="BD74" s="74">
        <f>+BD52*BB52/2</f>
        <v>0.049999999999999996</v>
      </c>
      <c r="BE74" s="75">
        <f t="shared" si="51"/>
        <v>0.052644096181383056</v>
      </c>
      <c r="BF74" s="49">
        <f t="shared" si="41"/>
        <v>0</v>
      </c>
      <c r="BG74" s="36" t="s">
        <v>0</v>
      </c>
      <c r="BH74" s="73">
        <v>6</v>
      </c>
      <c r="BI74" s="36" t="s">
        <v>1</v>
      </c>
      <c r="BJ74" s="73"/>
      <c r="BK74" s="36" t="s">
        <v>2</v>
      </c>
      <c r="BL74" s="73">
        <v>1</v>
      </c>
      <c r="BM74" s="37">
        <f t="shared" si="42"/>
        <v>74</v>
      </c>
      <c r="BN74" s="74">
        <f>+BN52*BL52/2</f>
        <v>0.06666666666666667</v>
      </c>
      <c r="BO74" s="75">
        <f t="shared" si="52"/>
        <v>0.07019212824184408</v>
      </c>
      <c r="BP74" s="49">
        <f t="shared" si="43"/>
        <v>0</v>
      </c>
      <c r="BQ74" s="36" t="s">
        <v>0</v>
      </c>
      <c r="BR74" s="73"/>
      <c r="BS74" s="36" t="s">
        <v>1</v>
      </c>
      <c r="BT74" s="73"/>
      <c r="BU74" s="36" t="s">
        <v>2</v>
      </c>
      <c r="BV74" s="73"/>
      <c r="BW74" s="37">
        <f t="shared" si="44"/>
        <v>0</v>
      </c>
      <c r="BX74" s="74">
        <f>+BX52*BV52/2</f>
        <v>0</v>
      </c>
      <c r="BY74" s="75">
        <f t="shared" si="53"/>
        <v>0</v>
      </c>
      <c r="BZ74" s="49">
        <f t="shared" si="45"/>
        <v>0</v>
      </c>
      <c r="CA74" s="36" t="s">
        <v>0</v>
      </c>
      <c r="CB74" s="73"/>
      <c r="CC74" s="36" t="s">
        <v>1</v>
      </c>
      <c r="CD74" s="73"/>
      <c r="CE74" s="36" t="s">
        <v>2</v>
      </c>
      <c r="CF74" s="73"/>
      <c r="CG74" s="37">
        <f t="shared" si="46"/>
        <v>0</v>
      </c>
      <c r="CH74" s="74">
        <f>+CH52*CF52/2</f>
        <v>0</v>
      </c>
      <c r="CI74" s="75">
        <f t="shared" si="54"/>
        <v>0</v>
      </c>
      <c r="CJ74" s="57">
        <f t="shared" si="47"/>
        <v>0</v>
      </c>
    </row>
    <row r="75" spans="18:88" ht="14.25">
      <c r="R75" s="34"/>
      <c r="S75" s="36" t="s">
        <v>0</v>
      </c>
      <c r="T75" s="73"/>
      <c r="U75" s="36" t="s">
        <v>1</v>
      </c>
      <c r="V75" s="73"/>
      <c r="W75" s="36" t="s">
        <v>2</v>
      </c>
      <c r="X75" s="73"/>
      <c r="Y75" s="37">
        <f t="shared" si="34"/>
        <v>0</v>
      </c>
      <c r="Z75" s="74">
        <f>+Z52*V52/2</f>
        <v>0</v>
      </c>
      <c r="AA75" s="75">
        <f t="shared" si="48"/>
        <v>0</v>
      </c>
      <c r="AB75" s="49">
        <f t="shared" si="35"/>
        <v>0</v>
      </c>
      <c r="AC75" s="36" t="s">
        <v>0</v>
      </c>
      <c r="AD75" s="73"/>
      <c r="AE75" s="36" t="s">
        <v>1</v>
      </c>
      <c r="AF75" s="73"/>
      <c r="AG75" s="36" t="s">
        <v>2</v>
      </c>
      <c r="AH75" s="73"/>
      <c r="AI75" s="37">
        <f t="shared" si="36"/>
        <v>0</v>
      </c>
      <c r="AJ75" s="74">
        <f>+AJ52*AF52/2</f>
        <v>0</v>
      </c>
      <c r="AK75" s="75">
        <f t="shared" si="49"/>
        <v>0</v>
      </c>
      <c r="AL75" s="49">
        <f t="shared" si="37"/>
        <v>0</v>
      </c>
      <c r="AM75" s="36" t="s">
        <v>0</v>
      </c>
      <c r="AN75" s="73">
        <v>6</v>
      </c>
      <c r="AO75" s="36" t="s">
        <v>1</v>
      </c>
      <c r="AP75" s="73">
        <v>1</v>
      </c>
      <c r="AQ75" s="36" t="s">
        <v>2</v>
      </c>
      <c r="AR75" s="73"/>
      <c r="AS75" s="37">
        <f t="shared" si="38"/>
        <v>73</v>
      </c>
      <c r="AT75" s="74">
        <f>+AT52*AP52/2</f>
        <v>0.06666666666666667</v>
      </c>
      <c r="AU75" s="75">
        <f t="shared" si="50"/>
        <v>0.07019212824184408</v>
      </c>
      <c r="AV75" s="49">
        <f t="shared" si="39"/>
        <v>0.0010681446797546042</v>
      </c>
      <c r="AW75" s="36" t="s">
        <v>0</v>
      </c>
      <c r="AX75" s="73">
        <v>6</v>
      </c>
      <c r="AY75" s="36" t="s">
        <v>1</v>
      </c>
      <c r="AZ75" s="73"/>
      <c r="BA75" s="36" t="s">
        <v>2</v>
      </c>
      <c r="BB75" s="73">
        <v>1</v>
      </c>
      <c r="BC75" s="37">
        <f t="shared" si="40"/>
        <v>74</v>
      </c>
      <c r="BD75" s="74">
        <f>+BD52*AZ52/2</f>
        <v>0.049999999999999996</v>
      </c>
      <c r="BE75" s="75">
        <f t="shared" si="51"/>
        <v>0.052644096181383056</v>
      </c>
      <c r="BF75" s="49">
        <f t="shared" si="41"/>
        <v>0</v>
      </c>
      <c r="BG75" s="36" t="s">
        <v>0</v>
      </c>
      <c r="BH75" s="73"/>
      <c r="BI75" s="36" t="s">
        <v>1</v>
      </c>
      <c r="BJ75" s="73"/>
      <c r="BK75" s="36" t="s">
        <v>2</v>
      </c>
      <c r="BL75" s="73"/>
      <c r="BM75" s="37">
        <f t="shared" si="42"/>
        <v>0</v>
      </c>
      <c r="BN75" s="74">
        <f>+BN52*BJ52/2</f>
        <v>0</v>
      </c>
      <c r="BO75" s="75">
        <f t="shared" si="52"/>
        <v>0</v>
      </c>
      <c r="BP75" s="49">
        <f t="shared" si="43"/>
        <v>0</v>
      </c>
      <c r="BQ75" s="36" t="s">
        <v>0</v>
      </c>
      <c r="BR75" s="73"/>
      <c r="BS75" s="36" t="s">
        <v>1</v>
      </c>
      <c r="BT75" s="73"/>
      <c r="BU75" s="36" t="s">
        <v>2</v>
      </c>
      <c r="BV75" s="73"/>
      <c r="BW75" s="37">
        <f t="shared" si="44"/>
        <v>0</v>
      </c>
      <c r="BX75" s="74">
        <f>+BX52*BT52/2</f>
        <v>0</v>
      </c>
      <c r="BY75" s="75">
        <f t="shared" si="53"/>
        <v>0</v>
      </c>
      <c r="BZ75" s="49">
        <f t="shared" si="45"/>
        <v>0</v>
      </c>
      <c r="CA75" s="36" t="s">
        <v>0</v>
      </c>
      <c r="CB75" s="73"/>
      <c r="CC75" s="36" t="s">
        <v>1</v>
      </c>
      <c r="CD75" s="73"/>
      <c r="CE75" s="36" t="s">
        <v>2</v>
      </c>
      <c r="CF75" s="73"/>
      <c r="CG75" s="37">
        <f t="shared" si="46"/>
        <v>0</v>
      </c>
      <c r="CH75" s="74">
        <f>+CH52*CD52/2</f>
        <v>0</v>
      </c>
      <c r="CI75" s="75">
        <f t="shared" si="54"/>
        <v>0</v>
      </c>
      <c r="CJ75" s="57">
        <f t="shared" si="47"/>
        <v>0</v>
      </c>
    </row>
    <row r="76" spans="18:88" ht="14.25">
      <c r="R76" s="34"/>
      <c r="S76" s="36" t="s">
        <v>0</v>
      </c>
      <c r="T76" s="73"/>
      <c r="U76" s="36" t="s">
        <v>1</v>
      </c>
      <c r="V76" s="73"/>
      <c r="W76" s="36" t="s">
        <v>2</v>
      </c>
      <c r="X76" s="73"/>
      <c r="Y76" s="37">
        <f t="shared" si="34"/>
        <v>0</v>
      </c>
      <c r="Z76" s="74">
        <f>+Z53*X53/2</f>
        <v>0</v>
      </c>
      <c r="AA76" s="75">
        <f t="shared" si="48"/>
        <v>0</v>
      </c>
      <c r="AB76" s="49">
        <f t="shared" si="35"/>
        <v>0</v>
      </c>
      <c r="AC76" s="36" t="s">
        <v>0</v>
      </c>
      <c r="AD76" s="73"/>
      <c r="AE76" s="36" t="s">
        <v>1</v>
      </c>
      <c r="AF76" s="73"/>
      <c r="AG76" s="36" t="s">
        <v>2</v>
      </c>
      <c r="AH76" s="73"/>
      <c r="AI76" s="37">
        <f t="shared" si="36"/>
        <v>0</v>
      </c>
      <c r="AJ76" s="74">
        <f>+AJ53*AH53/2</f>
        <v>0</v>
      </c>
      <c r="AK76" s="75">
        <f t="shared" si="49"/>
        <v>0</v>
      </c>
      <c r="AL76" s="49">
        <f t="shared" si="37"/>
        <v>0</v>
      </c>
      <c r="AM76" s="36" t="s">
        <v>0</v>
      </c>
      <c r="AN76" s="73">
        <v>6</v>
      </c>
      <c r="AO76" s="36" t="s">
        <v>1</v>
      </c>
      <c r="AP76" s="73">
        <v>1</v>
      </c>
      <c r="AQ76" s="36" t="s">
        <v>2</v>
      </c>
      <c r="AR76" s="73"/>
      <c r="AS76" s="37">
        <f t="shared" si="38"/>
        <v>73</v>
      </c>
      <c r="AT76" s="74">
        <f>+AT53*AR53/2</f>
        <v>0.06666666666666667</v>
      </c>
      <c r="AU76" s="75">
        <f t="shared" si="50"/>
        <v>0.07019212824184408</v>
      </c>
      <c r="AV76" s="49">
        <f t="shared" si="39"/>
        <v>0.0010681446797546042</v>
      </c>
      <c r="AW76" s="36" t="s">
        <v>0</v>
      </c>
      <c r="AX76" s="73">
        <v>6</v>
      </c>
      <c r="AY76" s="36" t="s">
        <v>1</v>
      </c>
      <c r="AZ76" s="73"/>
      <c r="BA76" s="36" t="s">
        <v>2</v>
      </c>
      <c r="BB76" s="73">
        <v>1</v>
      </c>
      <c r="BC76" s="37">
        <f t="shared" si="40"/>
        <v>74</v>
      </c>
      <c r="BD76" s="74">
        <f>+BD53*BB53/2</f>
        <v>0.049999999999999996</v>
      </c>
      <c r="BE76" s="75">
        <f t="shared" si="51"/>
        <v>0.052644096181383056</v>
      </c>
      <c r="BF76" s="49">
        <f t="shared" si="41"/>
        <v>0</v>
      </c>
      <c r="BG76" s="36" t="s">
        <v>0</v>
      </c>
      <c r="BH76" s="73"/>
      <c r="BI76" s="36" t="s">
        <v>1</v>
      </c>
      <c r="BJ76" s="73"/>
      <c r="BK76" s="36" t="s">
        <v>2</v>
      </c>
      <c r="BL76" s="73"/>
      <c r="BM76" s="37">
        <f t="shared" si="42"/>
        <v>0</v>
      </c>
      <c r="BN76" s="74">
        <f>+BN53*BL53/2</f>
        <v>0</v>
      </c>
      <c r="BO76" s="75">
        <f t="shared" si="52"/>
        <v>0</v>
      </c>
      <c r="BP76" s="49">
        <f t="shared" si="43"/>
        <v>0</v>
      </c>
      <c r="BQ76" s="36" t="s">
        <v>0</v>
      </c>
      <c r="BR76" s="73"/>
      <c r="BS76" s="36" t="s">
        <v>1</v>
      </c>
      <c r="BT76" s="73"/>
      <c r="BU76" s="36" t="s">
        <v>2</v>
      </c>
      <c r="BV76" s="73"/>
      <c r="BW76" s="37">
        <f t="shared" si="44"/>
        <v>0</v>
      </c>
      <c r="BX76" s="74">
        <f>+BX53*BV53/2</f>
        <v>0</v>
      </c>
      <c r="BY76" s="75">
        <f t="shared" si="53"/>
        <v>0</v>
      </c>
      <c r="BZ76" s="49">
        <f t="shared" si="45"/>
        <v>0</v>
      </c>
      <c r="CA76" s="36" t="s">
        <v>0</v>
      </c>
      <c r="CB76" s="73"/>
      <c r="CC76" s="36" t="s">
        <v>1</v>
      </c>
      <c r="CD76" s="73"/>
      <c r="CE76" s="36" t="s">
        <v>2</v>
      </c>
      <c r="CF76" s="73"/>
      <c r="CG76" s="37">
        <f t="shared" si="46"/>
        <v>0</v>
      </c>
      <c r="CH76" s="74">
        <f>+CH53*CF53/2</f>
        <v>0</v>
      </c>
      <c r="CI76" s="75">
        <f t="shared" si="54"/>
        <v>0</v>
      </c>
      <c r="CJ76" s="57">
        <f t="shared" si="47"/>
        <v>0</v>
      </c>
    </row>
    <row r="77" spans="17:88" ht="14.25">
      <c r="Q77" s="13"/>
      <c r="R77" s="34"/>
      <c r="S77" s="76" t="s">
        <v>0</v>
      </c>
      <c r="T77" s="77"/>
      <c r="U77" s="76" t="s">
        <v>1</v>
      </c>
      <c r="V77" s="77"/>
      <c r="W77" s="76" t="s">
        <v>2</v>
      </c>
      <c r="X77" s="77"/>
      <c r="Y77" s="25">
        <f t="shared" si="34"/>
        <v>0</v>
      </c>
      <c r="Z77" s="74">
        <f>+Z53*V53/2</f>
        <v>0</v>
      </c>
      <c r="AA77" s="75">
        <f t="shared" si="48"/>
        <v>0</v>
      </c>
      <c r="AB77" s="49">
        <f t="shared" si="35"/>
        <v>0</v>
      </c>
      <c r="AC77" s="76" t="s">
        <v>0</v>
      </c>
      <c r="AD77" s="77">
        <v>6</v>
      </c>
      <c r="AE77" s="76" t="s">
        <v>1</v>
      </c>
      <c r="AF77" s="77">
        <v>1</v>
      </c>
      <c r="AG77" s="76" t="s">
        <v>2</v>
      </c>
      <c r="AH77" s="77"/>
      <c r="AI77" s="25">
        <f t="shared" si="36"/>
        <v>73</v>
      </c>
      <c r="AJ77" s="74">
        <f>+AJ53*AF53/2</f>
        <v>0.16666666666666666</v>
      </c>
      <c r="AK77" s="75">
        <f t="shared" si="49"/>
        <v>0.1754803206046102</v>
      </c>
      <c r="AL77" s="49">
        <f t="shared" si="37"/>
        <v>0.13918618316403727</v>
      </c>
      <c r="AM77" s="76" t="s">
        <v>0</v>
      </c>
      <c r="AN77" s="77">
        <v>6</v>
      </c>
      <c r="AO77" s="76" t="s">
        <v>1</v>
      </c>
      <c r="AP77" s="77"/>
      <c r="AQ77" s="76" t="s">
        <v>2</v>
      </c>
      <c r="AR77" s="77">
        <v>1</v>
      </c>
      <c r="AS77" s="25">
        <f t="shared" si="38"/>
        <v>74</v>
      </c>
      <c r="AT77" s="74">
        <f>+AT53*AP53/2</f>
        <v>0.06666666666666667</v>
      </c>
      <c r="AU77" s="75">
        <f t="shared" si="50"/>
        <v>0.07019212824184408</v>
      </c>
      <c r="AV77" s="49">
        <f t="shared" si="39"/>
        <v>0.0010681446797546042</v>
      </c>
      <c r="AW77" s="76" t="s">
        <v>0</v>
      </c>
      <c r="AX77" s="77"/>
      <c r="AY77" s="76" t="s">
        <v>1</v>
      </c>
      <c r="AZ77" s="77"/>
      <c r="BA77" s="76" t="s">
        <v>2</v>
      </c>
      <c r="BB77" s="77"/>
      <c r="BC77" s="25">
        <f t="shared" si="40"/>
        <v>0</v>
      </c>
      <c r="BD77" s="74">
        <f>+BD53*AZ53/2</f>
        <v>0</v>
      </c>
      <c r="BE77" s="75">
        <f t="shared" si="51"/>
        <v>0</v>
      </c>
      <c r="BF77" s="49">
        <f t="shared" si="41"/>
        <v>0</v>
      </c>
      <c r="BG77" s="76" t="s">
        <v>0</v>
      </c>
      <c r="BH77" s="77"/>
      <c r="BI77" s="76" t="s">
        <v>1</v>
      </c>
      <c r="BJ77" s="77"/>
      <c r="BK77" s="76" t="s">
        <v>2</v>
      </c>
      <c r="BL77" s="77"/>
      <c r="BM77" s="25">
        <f t="shared" si="42"/>
        <v>0</v>
      </c>
      <c r="BN77" s="74">
        <f>+BN53*BJ53/2</f>
        <v>0</v>
      </c>
      <c r="BO77" s="75">
        <f t="shared" si="52"/>
        <v>0</v>
      </c>
      <c r="BP77" s="49">
        <f t="shared" si="43"/>
        <v>0</v>
      </c>
      <c r="BQ77" s="76" t="s">
        <v>0</v>
      </c>
      <c r="BR77" s="77"/>
      <c r="BS77" s="76" t="s">
        <v>1</v>
      </c>
      <c r="BT77" s="77"/>
      <c r="BU77" s="76" t="s">
        <v>2</v>
      </c>
      <c r="BV77" s="77"/>
      <c r="BW77" s="25">
        <f t="shared" si="44"/>
        <v>0</v>
      </c>
      <c r="BX77" s="74">
        <f>+BX53*BT53/2</f>
        <v>0</v>
      </c>
      <c r="BY77" s="75">
        <f t="shared" si="53"/>
        <v>0</v>
      </c>
      <c r="BZ77" s="49">
        <f t="shared" si="45"/>
        <v>0</v>
      </c>
      <c r="CA77" s="76" t="s">
        <v>0</v>
      </c>
      <c r="CB77" s="77"/>
      <c r="CC77" s="76" t="s">
        <v>1</v>
      </c>
      <c r="CD77" s="77"/>
      <c r="CE77" s="76" t="s">
        <v>2</v>
      </c>
      <c r="CF77" s="77"/>
      <c r="CG77" s="25">
        <f t="shared" si="46"/>
        <v>0</v>
      </c>
      <c r="CH77" s="74">
        <f>+CH53*CD53/2</f>
        <v>0</v>
      </c>
      <c r="CI77" s="75">
        <f t="shared" si="54"/>
        <v>0</v>
      </c>
      <c r="CJ77" s="57">
        <f t="shared" si="47"/>
        <v>0</v>
      </c>
    </row>
    <row r="78" spans="17:88" ht="14.25">
      <c r="Q78" s="39"/>
      <c r="R78" s="40"/>
      <c r="S78" s="36" t="s">
        <v>0</v>
      </c>
      <c r="T78" s="73"/>
      <c r="U78" s="36" t="s">
        <v>1</v>
      </c>
      <c r="V78" s="73"/>
      <c r="W78" s="36" t="s">
        <v>2</v>
      </c>
      <c r="X78" s="73"/>
      <c r="Y78" s="37">
        <f t="shared" si="34"/>
        <v>0</v>
      </c>
      <c r="Z78" s="74">
        <f>+Z54*X54/2</f>
        <v>0</v>
      </c>
      <c r="AA78" s="75">
        <f t="shared" si="48"/>
        <v>0</v>
      </c>
      <c r="AB78" s="49">
        <f t="shared" si="35"/>
        <v>0</v>
      </c>
      <c r="AC78" s="36" t="s">
        <v>0</v>
      </c>
      <c r="AD78" s="73"/>
      <c r="AE78" s="36" t="s">
        <v>1</v>
      </c>
      <c r="AF78" s="73"/>
      <c r="AG78" s="36" t="s">
        <v>2</v>
      </c>
      <c r="AH78" s="73"/>
      <c r="AI78" s="37">
        <f t="shared" si="36"/>
        <v>0</v>
      </c>
      <c r="AJ78" s="74">
        <f>+AJ54*AH54/2</f>
        <v>0</v>
      </c>
      <c r="AK78" s="75">
        <f t="shared" si="49"/>
        <v>0</v>
      </c>
      <c r="AL78" s="49">
        <f t="shared" si="37"/>
        <v>0</v>
      </c>
      <c r="AM78" s="36" t="s">
        <v>0</v>
      </c>
      <c r="AN78" s="73"/>
      <c r="AO78" s="36" t="s">
        <v>1</v>
      </c>
      <c r="AP78" s="73"/>
      <c r="AQ78" s="36" t="s">
        <v>2</v>
      </c>
      <c r="AR78" s="73"/>
      <c r="AS78" s="37">
        <f t="shared" si="38"/>
        <v>0</v>
      </c>
      <c r="AT78" s="74">
        <f>+AT54*AR54/2</f>
        <v>0</v>
      </c>
      <c r="AU78" s="75">
        <f t="shared" si="50"/>
        <v>0</v>
      </c>
      <c r="AV78" s="49">
        <f t="shared" si="39"/>
        <v>0</v>
      </c>
      <c r="AW78" s="36" t="s">
        <v>0</v>
      </c>
      <c r="AX78" s="73"/>
      <c r="AY78" s="36" t="s">
        <v>1</v>
      </c>
      <c r="AZ78" s="73"/>
      <c r="BA78" s="36" t="s">
        <v>2</v>
      </c>
      <c r="BB78" s="73"/>
      <c r="BC78" s="37">
        <f t="shared" si="40"/>
        <v>0</v>
      </c>
      <c r="BD78" s="74">
        <f>+BD54*BB54/2</f>
        <v>0</v>
      </c>
      <c r="BE78" s="75">
        <f t="shared" si="51"/>
        <v>0</v>
      </c>
      <c r="BF78" s="49">
        <f t="shared" si="41"/>
        <v>0</v>
      </c>
      <c r="BG78" s="36" t="s">
        <v>0</v>
      </c>
      <c r="BH78" s="73">
        <v>6</v>
      </c>
      <c r="BI78" s="36" t="s">
        <v>1</v>
      </c>
      <c r="BJ78" s="73">
        <v>1</v>
      </c>
      <c r="BK78" s="36" t="s">
        <v>2</v>
      </c>
      <c r="BL78" s="73"/>
      <c r="BM78" s="37">
        <f t="shared" si="42"/>
        <v>73</v>
      </c>
      <c r="BN78" s="74">
        <f>+BN54*BL54/2</f>
        <v>0.06666666666666667</v>
      </c>
      <c r="BO78" s="75">
        <f t="shared" si="52"/>
        <v>0.07019212824184408</v>
      </c>
      <c r="BP78" s="49">
        <f t="shared" si="43"/>
        <v>0</v>
      </c>
      <c r="BQ78" s="36" t="s">
        <v>0</v>
      </c>
      <c r="BR78" s="73">
        <v>6</v>
      </c>
      <c r="BS78" s="36" t="s">
        <v>1</v>
      </c>
      <c r="BT78" s="73"/>
      <c r="BU78" s="36" t="s">
        <v>2</v>
      </c>
      <c r="BV78" s="73">
        <v>1</v>
      </c>
      <c r="BW78" s="37">
        <f t="shared" si="44"/>
        <v>74</v>
      </c>
      <c r="BX78" s="74">
        <f>+BX54*BV54/2</f>
        <v>0.16666666666666666</v>
      </c>
      <c r="BY78" s="75">
        <f t="shared" si="53"/>
        <v>0.1754803206046102</v>
      </c>
      <c r="BZ78" s="49">
        <f t="shared" si="45"/>
        <v>0.00022838334429753116</v>
      </c>
      <c r="CA78" s="36" t="s">
        <v>0</v>
      </c>
      <c r="CB78" s="73"/>
      <c r="CC78" s="36" t="s">
        <v>1</v>
      </c>
      <c r="CD78" s="73"/>
      <c r="CE78" s="36" t="s">
        <v>2</v>
      </c>
      <c r="CF78" s="73"/>
      <c r="CG78" s="37">
        <f t="shared" si="46"/>
        <v>0</v>
      </c>
      <c r="CH78" s="74">
        <f>+CH54*CF54/2</f>
        <v>0</v>
      </c>
      <c r="CI78" s="75">
        <f t="shared" si="54"/>
        <v>0</v>
      </c>
      <c r="CJ78" s="57">
        <f t="shared" si="47"/>
        <v>0</v>
      </c>
    </row>
    <row r="79" spans="18:88" ht="14.25">
      <c r="R79" s="34"/>
      <c r="S79" s="36" t="s">
        <v>0</v>
      </c>
      <c r="T79" s="73"/>
      <c r="U79" s="36" t="s">
        <v>1</v>
      </c>
      <c r="V79" s="73"/>
      <c r="W79" s="36" t="s">
        <v>2</v>
      </c>
      <c r="X79" s="73"/>
      <c r="Y79" s="37">
        <f t="shared" si="34"/>
        <v>0</v>
      </c>
      <c r="Z79" s="74">
        <f>+Z54*V54/2</f>
        <v>0</v>
      </c>
      <c r="AA79" s="75">
        <f t="shared" si="48"/>
        <v>0</v>
      </c>
      <c r="AB79" s="49">
        <f t="shared" si="35"/>
        <v>0</v>
      </c>
      <c r="AC79" s="36" t="s">
        <v>0</v>
      </c>
      <c r="AD79" s="73"/>
      <c r="AE79" s="36" t="s">
        <v>1</v>
      </c>
      <c r="AF79" s="73"/>
      <c r="AG79" s="36" t="s">
        <v>2</v>
      </c>
      <c r="AH79" s="73"/>
      <c r="AI79" s="37">
        <f t="shared" si="36"/>
        <v>0</v>
      </c>
      <c r="AJ79" s="74">
        <f>+AJ54*AF54/2</f>
        <v>0</v>
      </c>
      <c r="AK79" s="75">
        <f t="shared" si="49"/>
        <v>0</v>
      </c>
      <c r="AL79" s="49">
        <f t="shared" si="37"/>
        <v>0</v>
      </c>
      <c r="AM79" s="36" t="s">
        <v>0</v>
      </c>
      <c r="AN79" s="73"/>
      <c r="AO79" s="36" t="s">
        <v>1</v>
      </c>
      <c r="AP79" s="73"/>
      <c r="AQ79" s="36" t="s">
        <v>2</v>
      </c>
      <c r="AR79" s="73"/>
      <c r="AS79" s="37">
        <f t="shared" si="38"/>
        <v>0</v>
      </c>
      <c r="AT79" s="74">
        <f>+AT54*AP54/2</f>
        <v>0</v>
      </c>
      <c r="AU79" s="75">
        <f t="shared" si="50"/>
        <v>0</v>
      </c>
      <c r="AV79" s="49">
        <f t="shared" si="39"/>
        <v>0</v>
      </c>
      <c r="AW79" s="36" t="s">
        <v>0</v>
      </c>
      <c r="AX79" s="73">
        <v>6</v>
      </c>
      <c r="AY79" s="36" t="s">
        <v>1</v>
      </c>
      <c r="AZ79" s="73">
        <v>1</v>
      </c>
      <c r="BA79" s="36" t="s">
        <v>2</v>
      </c>
      <c r="BB79" s="73"/>
      <c r="BC79" s="37">
        <f t="shared" si="40"/>
        <v>73</v>
      </c>
      <c r="BD79" s="74">
        <f>+BD54*AZ54/2</f>
        <v>0.049999999999999996</v>
      </c>
      <c r="BE79" s="75">
        <f t="shared" si="51"/>
        <v>0.052644096181383056</v>
      </c>
      <c r="BF79" s="49">
        <f t="shared" si="41"/>
        <v>0</v>
      </c>
      <c r="BG79" s="36" t="s">
        <v>0</v>
      </c>
      <c r="BH79" s="73">
        <v>6</v>
      </c>
      <c r="BI79" s="36" t="s">
        <v>1</v>
      </c>
      <c r="BJ79" s="73"/>
      <c r="BK79" s="36" t="s">
        <v>2</v>
      </c>
      <c r="BL79" s="73">
        <v>1</v>
      </c>
      <c r="BM79" s="37">
        <f t="shared" si="42"/>
        <v>74</v>
      </c>
      <c r="BN79" s="74">
        <f>+BN54*BJ54/2</f>
        <v>0.06666666666666667</v>
      </c>
      <c r="BO79" s="75">
        <f t="shared" si="52"/>
        <v>0.07019212824184408</v>
      </c>
      <c r="BP79" s="49">
        <f t="shared" si="43"/>
        <v>0</v>
      </c>
      <c r="BQ79" s="36" t="s">
        <v>0</v>
      </c>
      <c r="BR79" s="73"/>
      <c r="BS79" s="36" t="s">
        <v>1</v>
      </c>
      <c r="BT79" s="73"/>
      <c r="BU79" s="36" t="s">
        <v>2</v>
      </c>
      <c r="BV79" s="73"/>
      <c r="BW79" s="37">
        <f t="shared" si="44"/>
        <v>0</v>
      </c>
      <c r="BX79" s="74">
        <f>+BX54*BT54/2</f>
        <v>0</v>
      </c>
      <c r="BY79" s="75">
        <f t="shared" si="53"/>
        <v>0</v>
      </c>
      <c r="BZ79" s="49">
        <f t="shared" si="45"/>
        <v>0</v>
      </c>
      <c r="CA79" s="36" t="s">
        <v>0</v>
      </c>
      <c r="CB79" s="73"/>
      <c r="CC79" s="36" t="s">
        <v>1</v>
      </c>
      <c r="CD79" s="73"/>
      <c r="CE79" s="36" t="s">
        <v>2</v>
      </c>
      <c r="CF79" s="73"/>
      <c r="CG79" s="37">
        <f t="shared" si="46"/>
        <v>0</v>
      </c>
      <c r="CH79" s="74">
        <f>+CH54*CD54/2</f>
        <v>0</v>
      </c>
      <c r="CI79" s="75">
        <f t="shared" si="54"/>
        <v>0</v>
      </c>
      <c r="CJ79" s="57">
        <f t="shared" si="47"/>
        <v>0</v>
      </c>
    </row>
    <row r="80" spans="18:88" ht="14.25">
      <c r="R80" s="34"/>
      <c r="S80" s="36" t="s">
        <v>0</v>
      </c>
      <c r="T80" s="73"/>
      <c r="U80" s="36" t="s">
        <v>1</v>
      </c>
      <c r="V80" s="73"/>
      <c r="W80" s="36" t="s">
        <v>2</v>
      </c>
      <c r="X80" s="73"/>
      <c r="Y80" s="37">
        <f t="shared" si="34"/>
        <v>0</v>
      </c>
      <c r="Z80" s="74">
        <f>+Z55*X55/2</f>
        <v>0</v>
      </c>
      <c r="AA80" s="75">
        <f t="shared" si="48"/>
        <v>0</v>
      </c>
      <c r="AB80" s="49">
        <f t="shared" si="35"/>
        <v>0</v>
      </c>
      <c r="AC80" s="36" t="s">
        <v>0</v>
      </c>
      <c r="AD80" s="73"/>
      <c r="AE80" s="36" t="s">
        <v>1</v>
      </c>
      <c r="AF80" s="73"/>
      <c r="AG80" s="36" t="s">
        <v>2</v>
      </c>
      <c r="AH80" s="73"/>
      <c r="AI80" s="37">
        <f t="shared" si="36"/>
        <v>0</v>
      </c>
      <c r="AJ80" s="74">
        <f>+AJ55*AH55/2</f>
        <v>0</v>
      </c>
      <c r="AK80" s="75">
        <f t="shared" si="49"/>
        <v>0</v>
      </c>
      <c r="AL80" s="49">
        <f t="shared" si="37"/>
        <v>0</v>
      </c>
      <c r="AM80" s="36" t="s">
        <v>0</v>
      </c>
      <c r="AN80" s="73"/>
      <c r="AO80" s="36" t="s">
        <v>1</v>
      </c>
      <c r="AP80" s="73"/>
      <c r="AQ80" s="36" t="s">
        <v>2</v>
      </c>
      <c r="AR80" s="73"/>
      <c r="AS80" s="37">
        <f t="shared" si="38"/>
        <v>0</v>
      </c>
      <c r="AT80" s="74">
        <f>+AT55*AR55/2</f>
        <v>0</v>
      </c>
      <c r="AU80" s="75">
        <f t="shared" si="50"/>
        <v>0</v>
      </c>
      <c r="AV80" s="49">
        <f t="shared" si="39"/>
        <v>0</v>
      </c>
      <c r="AW80" s="36" t="s">
        <v>0</v>
      </c>
      <c r="AX80" s="73">
        <v>6</v>
      </c>
      <c r="AY80" s="36" t="s">
        <v>1</v>
      </c>
      <c r="AZ80" s="73">
        <v>1</v>
      </c>
      <c r="BA80" s="36" t="s">
        <v>2</v>
      </c>
      <c r="BB80" s="73"/>
      <c r="BC80" s="37">
        <f t="shared" si="40"/>
        <v>73</v>
      </c>
      <c r="BD80" s="74">
        <f>+BD55*BB55/2</f>
        <v>0.049999999999999996</v>
      </c>
      <c r="BE80" s="75">
        <f t="shared" si="51"/>
        <v>0.052644096181383056</v>
      </c>
      <c r="BF80" s="49">
        <f t="shared" si="41"/>
        <v>0</v>
      </c>
      <c r="BG80" s="36" t="s">
        <v>0</v>
      </c>
      <c r="BH80" s="73">
        <v>6</v>
      </c>
      <c r="BI80" s="36" t="s">
        <v>1</v>
      </c>
      <c r="BJ80" s="73"/>
      <c r="BK80" s="36" t="s">
        <v>2</v>
      </c>
      <c r="BL80" s="73">
        <v>1</v>
      </c>
      <c r="BM80" s="37">
        <f t="shared" si="42"/>
        <v>74</v>
      </c>
      <c r="BN80" s="74">
        <f>+BN55*BL55/2</f>
        <v>0.06666666666666667</v>
      </c>
      <c r="BO80" s="75">
        <f t="shared" si="52"/>
        <v>0.07019212824184408</v>
      </c>
      <c r="BP80" s="49">
        <f t="shared" si="43"/>
        <v>0</v>
      </c>
      <c r="BQ80" s="36" t="s">
        <v>0</v>
      </c>
      <c r="BR80" s="73"/>
      <c r="BS80" s="36" t="s">
        <v>1</v>
      </c>
      <c r="BT80" s="73"/>
      <c r="BU80" s="36" t="s">
        <v>2</v>
      </c>
      <c r="BV80" s="73"/>
      <c r="BW80" s="37">
        <f t="shared" si="44"/>
        <v>0</v>
      </c>
      <c r="BX80" s="74">
        <f>+BX55*BV55/2</f>
        <v>0</v>
      </c>
      <c r="BY80" s="75">
        <f t="shared" si="53"/>
        <v>0</v>
      </c>
      <c r="BZ80" s="49">
        <f t="shared" si="45"/>
        <v>0</v>
      </c>
      <c r="CA80" s="36" t="s">
        <v>0</v>
      </c>
      <c r="CB80" s="73"/>
      <c r="CC80" s="36" t="s">
        <v>1</v>
      </c>
      <c r="CD80" s="73"/>
      <c r="CE80" s="36" t="s">
        <v>2</v>
      </c>
      <c r="CF80" s="73"/>
      <c r="CG80" s="37">
        <f t="shared" si="46"/>
        <v>0</v>
      </c>
      <c r="CH80" s="74">
        <f>+CH55*CF55/2</f>
        <v>0</v>
      </c>
      <c r="CI80" s="75">
        <f t="shared" si="54"/>
        <v>0</v>
      </c>
      <c r="CJ80" s="57">
        <f t="shared" si="47"/>
        <v>0</v>
      </c>
    </row>
    <row r="81" spans="18:88" ht="14.25">
      <c r="R81" s="34"/>
      <c r="S81" s="36" t="s">
        <v>0</v>
      </c>
      <c r="T81" s="73"/>
      <c r="U81" s="36" t="s">
        <v>1</v>
      </c>
      <c r="V81" s="73"/>
      <c r="W81" s="36" t="s">
        <v>2</v>
      </c>
      <c r="X81" s="73"/>
      <c r="Y81" s="37">
        <f t="shared" si="34"/>
        <v>0</v>
      </c>
      <c r="Z81" s="74">
        <f>+Z55*V55/2</f>
        <v>0</v>
      </c>
      <c r="AA81" s="75">
        <f t="shared" si="48"/>
        <v>0</v>
      </c>
      <c r="AB81" s="49">
        <f t="shared" si="35"/>
        <v>0</v>
      </c>
      <c r="AC81" s="36" t="s">
        <v>0</v>
      </c>
      <c r="AD81" s="73"/>
      <c r="AE81" s="36" t="s">
        <v>1</v>
      </c>
      <c r="AF81" s="73"/>
      <c r="AG81" s="36" t="s">
        <v>2</v>
      </c>
      <c r="AH81" s="73"/>
      <c r="AI81" s="37">
        <f t="shared" si="36"/>
        <v>0</v>
      </c>
      <c r="AJ81" s="74">
        <f>+AJ55*AF55/2</f>
        <v>0</v>
      </c>
      <c r="AK81" s="75">
        <f t="shared" si="49"/>
        <v>0</v>
      </c>
      <c r="AL81" s="49">
        <f t="shared" si="37"/>
        <v>0</v>
      </c>
      <c r="AM81" s="36" t="s">
        <v>0</v>
      </c>
      <c r="AN81" s="73">
        <v>6</v>
      </c>
      <c r="AO81" s="36" t="s">
        <v>1</v>
      </c>
      <c r="AP81" s="73">
        <v>1</v>
      </c>
      <c r="AQ81" s="36" t="s">
        <v>2</v>
      </c>
      <c r="AR81" s="73"/>
      <c r="AS81" s="37">
        <f t="shared" si="38"/>
        <v>73</v>
      </c>
      <c r="AT81" s="74">
        <f>+AT55*AP55/2</f>
        <v>0.06666666666666667</v>
      </c>
      <c r="AU81" s="75">
        <f t="shared" si="50"/>
        <v>0.07019212824184408</v>
      </c>
      <c r="AV81" s="49">
        <f t="shared" si="39"/>
        <v>0.0010681446797546042</v>
      </c>
      <c r="AW81" s="36" t="s">
        <v>0</v>
      </c>
      <c r="AX81" s="73">
        <v>6</v>
      </c>
      <c r="AY81" s="36" t="s">
        <v>1</v>
      </c>
      <c r="AZ81" s="73"/>
      <c r="BA81" s="36" t="s">
        <v>2</v>
      </c>
      <c r="BB81" s="73">
        <v>1</v>
      </c>
      <c r="BC81" s="37">
        <f t="shared" si="40"/>
        <v>74</v>
      </c>
      <c r="BD81" s="74">
        <f>+BD55*AZ55/2</f>
        <v>0.049999999999999996</v>
      </c>
      <c r="BE81" s="75">
        <f t="shared" si="51"/>
        <v>0.052644096181383056</v>
      </c>
      <c r="BF81" s="49">
        <f t="shared" si="41"/>
        <v>0</v>
      </c>
      <c r="BG81" s="36" t="s">
        <v>0</v>
      </c>
      <c r="BH81" s="73"/>
      <c r="BI81" s="36" t="s">
        <v>1</v>
      </c>
      <c r="BJ81" s="73"/>
      <c r="BK81" s="36" t="s">
        <v>2</v>
      </c>
      <c r="BL81" s="73"/>
      <c r="BM81" s="37">
        <f t="shared" si="42"/>
        <v>0</v>
      </c>
      <c r="BN81" s="74">
        <f>+BN55*BJ55/2</f>
        <v>0</v>
      </c>
      <c r="BO81" s="75">
        <f t="shared" si="52"/>
        <v>0</v>
      </c>
      <c r="BP81" s="49">
        <f t="shared" si="43"/>
        <v>0</v>
      </c>
      <c r="BQ81" s="36" t="s">
        <v>0</v>
      </c>
      <c r="BR81" s="73"/>
      <c r="BS81" s="36" t="s">
        <v>1</v>
      </c>
      <c r="BT81" s="73"/>
      <c r="BU81" s="36" t="s">
        <v>2</v>
      </c>
      <c r="BV81" s="73"/>
      <c r="BW81" s="37">
        <f t="shared" si="44"/>
        <v>0</v>
      </c>
      <c r="BX81" s="74">
        <f>+BX55*BT55/2</f>
        <v>0</v>
      </c>
      <c r="BY81" s="75">
        <f t="shared" si="53"/>
        <v>0</v>
      </c>
      <c r="BZ81" s="49">
        <f t="shared" si="45"/>
        <v>0</v>
      </c>
      <c r="CA81" s="36" t="s">
        <v>0</v>
      </c>
      <c r="CB81" s="73"/>
      <c r="CC81" s="36" t="s">
        <v>1</v>
      </c>
      <c r="CD81" s="73"/>
      <c r="CE81" s="36" t="s">
        <v>2</v>
      </c>
      <c r="CF81" s="73"/>
      <c r="CG81" s="37">
        <f t="shared" si="46"/>
        <v>0</v>
      </c>
      <c r="CH81" s="74">
        <f>+CH55*CD55/2</f>
        <v>0</v>
      </c>
      <c r="CI81" s="75">
        <f t="shared" si="54"/>
        <v>0</v>
      </c>
      <c r="CJ81" s="57">
        <f t="shared" si="47"/>
        <v>0</v>
      </c>
    </row>
    <row r="82" spans="18:88" ht="14.25">
      <c r="R82" s="34"/>
      <c r="S82" s="36" t="s">
        <v>0</v>
      </c>
      <c r="T82" s="73"/>
      <c r="U82" s="36" t="s">
        <v>1</v>
      </c>
      <c r="V82" s="73"/>
      <c r="W82" s="36" t="s">
        <v>2</v>
      </c>
      <c r="X82" s="73"/>
      <c r="Y82" s="37">
        <f t="shared" si="34"/>
        <v>0</v>
      </c>
      <c r="Z82" s="74">
        <f>+Z56*X56/2</f>
        <v>0</v>
      </c>
      <c r="AA82" s="75">
        <f t="shared" si="48"/>
        <v>0</v>
      </c>
      <c r="AB82" s="49">
        <f t="shared" si="35"/>
        <v>0</v>
      </c>
      <c r="AC82" s="36" t="s">
        <v>0</v>
      </c>
      <c r="AD82" s="73"/>
      <c r="AE82" s="36" t="s">
        <v>1</v>
      </c>
      <c r="AF82" s="73"/>
      <c r="AG82" s="36" t="s">
        <v>2</v>
      </c>
      <c r="AH82" s="73"/>
      <c r="AI82" s="37">
        <f t="shared" si="36"/>
        <v>0</v>
      </c>
      <c r="AJ82" s="74">
        <f>+AJ56*AH56/2</f>
        <v>0</v>
      </c>
      <c r="AK82" s="75">
        <f t="shared" si="49"/>
        <v>0</v>
      </c>
      <c r="AL82" s="49">
        <f t="shared" si="37"/>
        <v>0</v>
      </c>
      <c r="AM82" s="36" t="s">
        <v>0</v>
      </c>
      <c r="AN82" s="73"/>
      <c r="AO82" s="36" t="s">
        <v>1</v>
      </c>
      <c r="AP82" s="73"/>
      <c r="AQ82" s="36" t="s">
        <v>2</v>
      </c>
      <c r="AR82" s="73"/>
      <c r="AS82" s="37">
        <f t="shared" si="38"/>
        <v>0</v>
      </c>
      <c r="AT82" s="74">
        <f>+AT56*AR56/2</f>
        <v>0</v>
      </c>
      <c r="AU82" s="75">
        <f t="shared" si="50"/>
        <v>0</v>
      </c>
      <c r="AV82" s="49">
        <f t="shared" si="39"/>
        <v>0</v>
      </c>
      <c r="AW82" s="36" t="s">
        <v>0</v>
      </c>
      <c r="AX82" s="73">
        <v>6</v>
      </c>
      <c r="AY82" s="36" t="s">
        <v>1</v>
      </c>
      <c r="AZ82" s="73">
        <v>1</v>
      </c>
      <c r="BA82" s="36" t="s">
        <v>2</v>
      </c>
      <c r="BB82" s="73"/>
      <c r="BC82" s="37">
        <f t="shared" si="40"/>
        <v>73</v>
      </c>
      <c r="BD82" s="74">
        <f>+BD56*BB56/2</f>
        <v>0.049999999999999996</v>
      </c>
      <c r="BE82" s="75">
        <f t="shared" si="51"/>
        <v>0.052644096181383056</v>
      </c>
      <c r="BF82" s="49">
        <f t="shared" si="41"/>
        <v>0</v>
      </c>
      <c r="BG82" s="36" t="s">
        <v>0</v>
      </c>
      <c r="BH82" s="73">
        <v>6</v>
      </c>
      <c r="BI82" s="36" t="s">
        <v>1</v>
      </c>
      <c r="BJ82" s="73"/>
      <c r="BK82" s="36" t="s">
        <v>2</v>
      </c>
      <c r="BL82" s="73">
        <v>1</v>
      </c>
      <c r="BM82" s="37">
        <f t="shared" si="42"/>
        <v>74</v>
      </c>
      <c r="BN82" s="74">
        <f>+BN56*BL56/2</f>
        <v>0.06666666666666667</v>
      </c>
      <c r="BO82" s="75">
        <f t="shared" si="52"/>
        <v>0.07019212824184408</v>
      </c>
      <c r="BP82" s="49">
        <f t="shared" si="43"/>
        <v>0</v>
      </c>
      <c r="BQ82" s="36" t="s">
        <v>0</v>
      </c>
      <c r="BR82" s="73"/>
      <c r="BS82" s="36" t="s">
        <v>1</v>
      </c>
      <c r="BT82" s="73"/>
      <c r="BU82" s="36" t="s">
        <v>2</v>
      </c>
      <c r="BV82" s="73"/>
      <c r="BW82" s="37">
        <f t="shared" si="44"/>
        <v>0</v>
      </c>
      <c r="BX82" s="74">
        <f>+BX56*BV56/2</f>
        <v>0</v>
      </c>
      <c r="BY82" s="75">
        <f t="shared" si="53"/>
        <v>0</v>
      </c>
      <c r="BZ82" s="49">
        <f t="shared" si="45"/>
        <v>0</v>
      </c>
      <c r="CA82" s="36" t="s">
        <v>0</v>
      </c>
      <c r="CB82" s="73"/>
      <c r="CC82" s="36" t="s">
        <v>1</v>
      </c>
      <c r="CD82" s="73"/>
      <c r="CE82" s="36" t="s">
        <v>2</v>
      </c>
      <c r="CF82" s="73"/>
      <c r="CG82" s="37">
        <f t="shared" si="46"/>
        <v>0</v>
      </c>
      <c r="CH82" s="74">
        <f>+CH56*CF56/2</f>
        <v>0</v>
      </c>
      <c r="CI82" s="75">
        <f t="shared" si="54"/>
        <v>0</v>
      </c>
      <c r="CJ82" s="57">
        <f t="shared" si="47"/>
        <v>0</v>
      </c>
    </row>
    <row r="83" spans="18:88" ht="14.25">
      <c r="R83" s="34"/>
      <c r="S83" s="36" t="s">
        <v>0</v>
      </c>
      <c r="T83" s="73"/>
      <c r="U83" s="36" t="s">
        <v>1</v>
      </c>
      <c r="V83" s="73"/>
      <c r="W83" s="36" t="s">
        <v>2</v>
      </c>
      <c r="X83" s="73"/>
      <c r="Y83" s="37">
        <f t="shared" si="34"/>
        <v>0</v>
      </c>
      <c r="Z83" s="74">
        <f>+Z56*V56/2</f>
        <v>0</v>
      </c>
      <c r="AA83" s="75">
        <f t="shared" si="48"/>
        <v>0</v>
      </c>
      <c r="AB83" s="49">
        <f t="shared" si="35"/>
        <v>0</v>
      </c>
      <c r="AC83" s="36" t="s">
        <v>0</v>
      </c>
      <c r="AD83" s="73"/>
      <c r="AE83" s="36" t="s">
        <v>1</v>
      </c>
      <c r="AF83" s="73"/>
      <c r="AG83" s="36" t="s">
        <v>2</v>
      </c>
      <c r="AH83" s="73"/>
      <c r="AI83" s="37">
        <f t="shared" si="36"/>
        <v>0</v>
      </c>
      <c r="AJ83" s="74">
        <f>+AJ56*AF56/2</f>
        <v>0</v>
      </c>
      <c r="AK83" s="75">
        <f t="shared" si="49"/>
        <v>0</v>
      </c>
      <c r="AL83" s="49">
        <f t="shared" si="37"/>
        <v>0</v>
      </c>
      <c r="AM83" s="36" t="s">
        <v>0</v>
      </c>
      <c r="AN83" s="73">
        <v>6</v>
      </c>
      <c r="AO83" s="36" t="s">
        <v>1</v>
      </c>
      <c r="AP83" s="73">
        <v>1</v>
      </c>
      <c r="AQ83" s="36" t="s">
        <v>2</v>
      </c>
      <c r="AR83" s="73"/>
      <c r="AS83" s="37">
        <f t="shared" si="38"/>
        <v>73</v>
      </c>
      <c r="AT83" s="74">
        <f>+AT56*AP56/2</f>
        <v>0.06666666666666667</v>
      </c>
      <c r="AU83" s="75">
        <f t="shared" si="50"/>
        <v>0.07019212824184408</v>
      </c>
      <c r="AV83" s="49">
        <f t="shared" si="39"/>
        <v>0.0010681446797546042</v>
      </c>
      <c r="AW83" s="36" t="s">
        <v>0</v>
      </c>
      <c r="AX83" s="73">
        <v>6</v>
      </c>
      <c r="AY83" s="36" t="s">
        <v>1</v>
      </c>
      <c r="AZ83" s="73"/>
      <c r="BA83" s="36" t="s">
        <v>2</v>
      </c>
      <c r="BB83" s="73">
        <v>1</v>
      </c>
      <c r="BC83" s="37">
        <f t="shared" si="40"/>
        <v>74</v>
      </c>
      <c r="BD83" s="74">
        <f>+BD56*AZ56/2</f>
        <v>0.049999999999999996</v>
      </c>
      <c r="BE83" s="75">
        <f t="shared" si="51"/>
        <v>0.052644096181383056</v>
      </c>
      <c r="BF83" s="49">
        <f t="shared" si="41"/>
        <v>0</v>
      </c>
      <c r="BG83" s="36" t="s">
        <v>0</v>
      </c>
      <c r="BH83" s="73"/>
      <c r="BI83" s="36" t="s">
        <v>1</v>
      </c>
      <c r="BJ83" s="73"/>
      <c r="BK83" s="36" t="s">
        <v>2</v>
      </c>
      <c r="BL83" s="73"/>
      <c r="BM83" s="37">
        <f t="shared" si="42"/>
        <v>0</v>
      </c>
      <c r="BN83" s="74">
        <f>+BN56*BJ56/2</f>
        <v>0</v>
      </c>
      <c r="BO83" s="75">
        <f t="shared" si="52"/>
        <v>0</v>
      </c>
      <c r="BP83" s="49">
        <f t="shared" si="43"/>
        <v>0</v>
      </c>
      <c r="BQ83" s="36" t="s">
        <v>0</v>
      </c>
      <c r="BR83" s="73"/>
      <c r="BS83" s="36" t="s">
        <v>1</v>
      </c>
      <c r="BT83" s="73"/>
      <c r="BU83" s="36" t="s">
        <v>2</v>
      </c>
      <c r="BV83" s="73"/>
      <c r="BW83" s="37">
        <f t="shared" si="44"/>
        <v>0</v>
      </c>
      <c r="BX83" s="74">
        <f>+BX56*BT56/2</f>
        <v>0</v>
      </c>
      <c r="BY83" s="75">
        <f t="shared" si="53"/>
        <v>0</v>
      </c>
      <c r="BZ83" s="49">
        <f t="shared" si="45"/>
        <v>0</v>
      </c>
      <c r="CA83" s="36" t="s">
        <v>0</v>
      </c>
      <c r="CB83" s="73"/>
      <c r="CC83" s="36" t="s">
        <v>1</v>
      </c>
      <c r="CD83" s="73"/>
      <c r="CE83" s="36" t="s">
        <v>2</v>
      </c>
      <c r="CF83" s="73"/>
      <c r="CG83" s="37">
        <f t="shared" si="46"/>
        <v>0</v>
      </c>
      <c r="CH83" s="74">
        <f>+CH56*CD56/2</f>
        <v>0</v>
      </c>
      <c r="CI83" s="75">
        <f t="shared" si="54"/>
        <v>0</v>
      </c>
      <c r="CJ83" s="57">
        <f t="shared" si="47"/>
        <v>0</v>
      </c>
    </row>
    <row r="84" spans="18:88" ht="14.25">
      <c r="R84" s="34"/>
      <c r="S84" s="36" t="s">
        <v>0</v>
      </c>
      <c r="T84" s="73"/>
      <c r="U84" s="36" t="s">
        <v>1</v>
      </c>
      <c r="V84" s="73"/>
      <c r="W84" s="36" t="s">
        <v>2</v>
      </c>
      <c r="X84" s="73"/>
      <c r="Y84" s="37">
        <f t="shared" si="34"/>
        <v>0</v>
      </c>
      <c r="Z84" s="74">
        <f>+Z57*X57/2</f>
        <v>0</v>
      </c>
      <c r="AA84" s="75">
        <f t="shared" si="48"/>
        <v>0</v>
      </c>
      <c r="AB84" s="49">
        <f t="shared" si="35"/>
        <v>0</v>
      </c>
      <c r="AC84" s="36" t="s">
        <v>0</v>
      </c>
      <c r="AD84" s="73"/>
      <c r="AE84" s="36" t="s">
        <v>1</v>
      </c>
      <c r="AF84" s="73"/>
      <c r="AG84" s="36" t="s">
        <v>2</v>
      </c>
      <c r="AH84" s="73"/>
      <c r="AI84" s="37">
        <f t="shared" si="36"/>
        <v>0</v>
      </c>
      <c r="AJ84" s="74">
        <f>+AJ57*AH57/2</f>
        <v>0</v>
      </c>
      <c r="AK84" s="75">
        <f t="shared" si="49"/>
        <v>0</v>
      </c>
      <c r="AL84" s="49">
        <f t="shared" si="37"/>
        <v>0</v>
      </c>
      <c r="AM84" s="36" t="s">
        <v>0</v>
      </c>
      <c r="AN84" s="73">
        <v>6</v>
      </c>
      <c r="AO84" s="36" t="s">
        <v>1</v>
      </c>
      <c r="AP84" s="73">
        <v>1</v>
      </c>
      <c r="AQ84" s="36" t="s">
        <v>2</v>
      </c>
      <c r="AR84" s="73"/>
      <c r="AS84" s="37">
        <f t="shared" si="38"/>
        <v>73</v>
      </c>
      <c r="AT84" s="74">
        <f>+AT57*AR57/2</f>
        <v>0.06666666666666667</v>
      </c>
      <c r="AU84" s="75">
        <f t="shared" si="50"/>
        <v>0.07019212824184408</v>
      </c>
      <c r="AV84" s="49">
        <f t="shared" si="39"/>
        <v>0.0010681446797546042</v>
      </c>
      <c r="AW84" s="36" t="s">
        <v>0</v>
      </c>
      <c r="AX84" s="73">
        <v>6</v>
      </c>
      <c r="AY84" s="36" t="s">
        <v>1</v>
      </c>
      <c r="AZ84" s="73"/>
      <c r="BA84" s="36" t="s">
        <v>2</v>
      </c>
      <c r="BB84" s="73">
        <v>1</v>
      </c>
      <c r="BC84" s="37">
        <f t="shared" si="40"/>
        <v>74</v>
      </c>
      <c r="BD84" s="74">
        <f>+BD57*BB57/2</f>
        <v>0.049999999999999996</v>
      </c>
      <c r="BE84" s="75">
        <f t="shared" si="51"/>
        <v>0.052644096181383056</v>
      </c>
      <c r="BF84" s="49">
        <f t="shared" si="41"/>
        <v>0</v>
      </c>
      <c r="BG84" s="36" t="s">
        <v>0</v>
      </c>
      <c r="BH84" s="73"/>
      <c r="BI84" s="36" t="s">
        <v>1</v>
      </c>
      <c r="BJ84" s="73"/>
      <c r="BK84" s="36" t="s">
        <v>2</v>
      </c>
      <c r="BL84" s="73"/>
      <c r="BM84" s="37">
        <f t="shared" si="42"/>
        <v>0</v>
      </c>
      <c r="BN84" s="74">
        <f>+BN57*BL57/2</f>
        <v>0</v>
      </c>
      <c r="BO84" s="75">
        <f t="shared" si="52"/>
        <v>0</v>
      </c>
      <c r="BP84" s="49">
        <f t="shared" si="43"/>
        <v>0</v>
      </c>
      <c r="BQ84" s="36" t="s">
        <v>0</v>
      </c>
      <c r="BR84" s="73"/>
      <c r="BS84" s="36" t="s">
        <v>1</v>
      </c>
      <c r="BT84" s="73"/>
      <c r="BU84" s="36" t="s">
        <v>2</v>
      </c>
      <c r="BV84" s="73"/>
      <c r="BW84" s="37">
        <f t="shared" si="44"/>
        <v>0</v>
      </c>
      <c r="BX84" s="74">
        <f>+BX57*BV57/2</f>
        <v>0</v>
      </c>
      <c r="BY84" s="75">
        <f t="shared" si="53"/>
        <v>0</v>
      </c>
      <c r="BZ84" s="49">
        <f t="shared" si="45"/>
        <v>0</v>
      </c>
      <c r="CA84" s="36" t="s">
        <v>0</v>
      </c>
      <c r="CB84" s="73"/>
      <c r="CC84" s="36" t="s">
        <v>1</v>
      </c>
      <c r="CD84" s="73"/>
      <c r="CE84" s="36" t="s">
        <v>2</v>
      </c>
      <c r="CF84" s="73"/>
      <c r="CG84" s="37">
        <f t="shared" si="46"/>
        <v>0</v>
      </c>
      <c r="CH84" s="74">
        <f>+CH57*CF57/2</f>
        <v>0</v>
      </c>
      <c r="CI84" s="75">
        <f t="shared" si="54"/>
        <v>0</v>
      </c>
      <c r="CJ84" s="57">
        <f t="shared" si="47"/>
        <v>0</v>
      </c>
    </row>
    <row r="85" spans="18:88" ht="14.25">
      <c r="R85" s="34"/>
      <c r="S85" s="36" t="s">
        <v>0</v>
      </c>
      <c r="T85" s="73"/>
      <c r="U85" s="36" t="s">
        <v>1</v>
      </c>
      <c r="V85" s="73"/>
      <c r="W85" s="36" t="s">
        <v>2</v>
      </c>
      <c r="X85" s="73"/>
      <c r="Y85" s="37">
        <f t="shared" si="34"/>
        <v>0</v>
      </c>
      <c r="Z85" s="74">
        <f>+Z57*V57/2</f>
        <v>0</v>
      </c>
      <c r="AA85" s="75">
        <f t="shared" si="48"/>
        <v>0</v>
      </c>
      <c r="AB85" s="49">
        <f t="shared" si="35"/>
        <v>0</v>
      </c>
      <c r="AC85" s="36" t="s">
        <v>0</v>
      </c>
      <c r="AD85" s="73">
        <v>6</v>
      </c>
      <c r="AE85" s="36" t="s">
        <v>1</v>
      </c>
      <c r="AF85" s="73">
        <v>1</v>
      </c>
      <c r="AG85" s="36" t="s">
        <v>2</v>
      </c>
      <c r="AH85" s="73"/>
      <c r="AI85" s="37">
        <f t="shared" si="36"/>
        <v>73</v>
      </c>
      <c r="AJ85" s="74">
        <f>+AJ57*AF57/2</f>
        <v>0.16666666666666666</v>
      </c>
      <c r="AK85" s="75">
        <f t="shared" si="49"/>
        <v>0.1754803206046102</v>
      </c>
      <c r="AL85" s="49">
        <f t="shared" si="37"/>
        <v>0.13918618316403727</v>
      </c>
      <c r="AM85" s="36" t="s">
        <v>0</v>
      </c>
      <c r="AN85" s="73">
        <v>6</v>
      </c>
      <c r="AO85" s="36" t="s">
        <v>1</v>
      </c>
      <c r="AP85" s="73"/>
      <c r="AQ85" s="36" t="s">
        <v>2</v>
      </c>
      <c r="AR85" s="73">
        <v>1</v>
      </c>
      <c r="AS85" s="37">
        <f t="shared" si="38"/>
        <v>74</v>
      </c>
      <c r="AT85" s="74">
        <f>+AT57*AP57/2</f>
        <v>0.06666666666666667</v>
      </c>
      <c r="AU85" s="75">
        <f t="shared" si="50"/>
        <v>0.07019212824184408</v>
      </c>
      <c r="AV85" s="49">
        <f t="shared" si="39"/>
        <v>0.0010681446797546042</v>
      </c>
      <c r="AW85" s="36" t="s">
        <v>0</v>
      </c>
      <c r="AX85" s="73"/>
      <c r="AY85" s="36" t="s">
        <v>1</v>
      </c>
      <c r="AZ85" s="73"/>
      <c r="BA85" s="36" t="s">
        <v>2</v>
      </c>
      <c r="BB85" s="73"/>
      <c r="BC85" s="37">
        <f t="shared" si="40"/>
        <v>0</v>
      </c>
      <c r="BD85" s="74">
        <f>+BD57*AZ57/2</f>
        <v>0</v>
      </c>
      <c r="BE85" s="75">
        <f t="shared" si="51"/>
        <v>0</v>
      </c>
      <c r="BF85" s="49">
        <f t="shared" si="41"/>
        <v>0</v>
      </c>
      <c r="BG85" s="36" t="s">
        <v>0</v>
      </c>
      <c r="BH85" s="73"/>
      <c r="BI85" s="36" t="s">
        <v>1</v>
      </c>
      <c r="BJ85" s="73"/>
      <c r="BK85" s="36" t="s">
        <v>2</v>
      </c>
      <c r="BL85" s="73"/>
      <c r="BM85" s="37">
        <f t="shared" si="42"/>
        <v>0</v>
      </c>
      <c r="BN85" s="74">
        <f>+BN57*BJ57/2</f>
        <v>0</v>
      </c>
      <c r="BO85" s="75">
        <f t="shared" si="52"/>
        <v>0</v>
      </c>
      <c r="BP85" s="49">
        <f t="shared" si="43"/>
        <v>0</v>
      </c>
      <c r="BQ85" s="36" t="s">
        <v>0</v>
      </c>
      <c r="BR85" s="73"/>
      <c r="BS85" s="36" t="s">
        <v>1</v>
      </c>
      <c r="BT85" s="73"/>
      <c r="BU85" s="36" t="s">
        <v>2</v>
      </c>
      <c r="BV85" s="73"/>
      <c r="BW85" s="37">
        <f t="shared" si="44"/>
        <v>0</v>
      </c>
      <c r="BX85" s="74">
        <f>+BX57*BT57/2</f>
        <v>0</v>
      </c>
      <c r="BY85" s="75">
        <f t="shared" si="53"/>
        <v>0</v>
      </c>
      <c r="BZ85" s="49">
        <f t="shared" si="45"/>
        <v>0</v>
      </c>
      <c r="CA85" s="36" t="s">
        <v>0</v>
      </c>
      <c r="CB85" s="73"/>
      <c r="CC85" s="36" t="s">
        <v>1</v>
      </c>
      <c r="CD85" s="73"/>
      <c r="CE85" s="36" t="s">
        <v>2</v>
      </c>
      <c r="CF85" s="73"/>
      <c r="CG85" s="37">
        <f t="shared" si="46"/>
        <v>0</v>
      </c>
      <c r="CH85" s="74">
        <f>+CH57*CD57/2</f>
        <v>0</v>
      </c>
      <c r="CI85" s="75">
        <f t="shared" si="54"/>
        <v>0</v>
      </c>
      <c r="CJ85" s="57">
        <f t="shared" si="47"/>
        <v>0</v>
      </c>
    </row>
    <row r="86" spans="18:88" ht="14.25">
      <c r="R86" s="34"/>
      <c r="S86" s="36" t="s">
        <v>0</v>
      </c>
      <c r="T86" s="73"/>
      <c r="U86" s="36" t="s">
        <v>1</v>
      </c>
      <c r="V86" s="73"/>
      <c r="W86" s="36" t="s">
        <v>2</v>
      </c>
      <c r="X86" s="73"/>
      <c r="Y86" s="37">
        <f t="shared" si="34"/>
        <v>0</v>
      </c>
      <c r="Z86" s="74">
        <f>+Z58*X58/2</f>
        <v>0</v>
      </c>
      <c r="AA86" s="75">
        <f t="shared" si="48"/>
        <v>0</v>
      </c>
      <c r="AB86" s="49">
        <f t="shared" si="35"/>
        <v>0</v>
      </c>
      <c r="AC86" s="36" t="s">
        <v>0</v>
      </c>
      <c r="AD86" s="73"/>
      <c r="AE86" s="36" t="s">
        <v>1</v>
      </c>
      <c r="AF86" s="73"/>
      <c r="AG86" s="36" t="s">
        <v>2</v>
      </c>
      <c r="AH86" s="73"/>
      <c r="AI86" s="37">
        <f t="shared" si="36"/>
        <v>0</v>
      </c>
      <c r="AJ86" s="74">
        <f>+AJ58*AH58/2</f>
        <v>0</v>
      </c>
      <c r="AK86" s="75">
        <f t="shared" si="49"/>
        <v>0</v>
      </c>
      <c r="AL86" s="49">
        <f t="shared" si="37"/>
        <v>0</v>
      </c>
      <c r="AM86" s="36" t="s">
        <v>0</v>
      </c>
      <c r="AN86" s="73"/>
      <c r="AO86" s="36" t="s">
        <v>1</v>
      </c>
      <c r="AP86" s="73"/>
      <c r="AQ86" s="36" t="s">
        <v>2</v>
      </c>
      <c r="AR86" s="73"/>
      <c r="AS86" s="37">
        <f t="shared" si="38"/>
        <v>0</v>
      </c>
      <c r="AT86" s="74">
        <f>+AT58*AR58/2</f>
        <v>0</v>
      </c>
      <c r="AU86" s="75">
        <f t="shared" si="50"/>
        <v>0</v>
      </c>
      <c r="AV86" s="49">
        <f t="shared" si="39"/>
        <v>0</v>
      </c>
      <c r="AW86" s="36" t="s">
        <v>0</v>
      </c>
      <c r="AX86" s="73">
        <v>6</v>
      </c>
      <c r="AY86" s="36" t="s">
        <v>1</v>
      </c>
      <c r="AZ86" s="73">
        <v>1</v>
      </c>
      <c r="BA86" s="36" t="s">
        <v>2</v>
      </c>
      <c r="BB86" s="73"/>
      <c r="BC86" s="37">
        <f t="shared" si="40"/>
        <v>73</v>
      </c>
      <c r="BD86" s="74">
        <f>+BD58*BB58/2</f>
        <v>0.05000000000000001</v>
      </c>
      <c r="BE86" s="75">
        <f t="shared" si="51"/>
        <v>0.05264409618138307</v>
      </c>
      <c r="BF86" s="49">
        <f t="shared" si="41"/>
        <v>0</v>
      </c>
      <c r="BG86" s="36" t="s">
        <v>0</v>
      </c>
      <c r="BH86" s="73">
        <v>6</v>
      </c>
      <c r="BI86" s="36" t="s">
        <v>1</v>
      </c>
      <c r="BJ86" s="73"/>
      <c r="BK86" s="36" t="s">
        <v>2</v>
      </c>
      <c r="BL86" s="73">
        <v>1</v>
      </c>
      <c r="BM86" s="37">
        <f t="shared" si="42"/>
        <v>74</v>
      </c>
      <c r="BN86" s="74">
        <f>+BN58*BL58/2</f>
        <v>0.06666666666666667</v>
      </c>
      <c r="BO86" s="75">
        <f t="shared" si="52"/>
        <v>0.07019212824184408</v>
      </c>
      <c r="BP86" s="49">
        <f t="shared" si="43"/>
        <v>0</v>
      </c>
      <c r="BQ86" s="36" t="s">
        <v>0</v>
      </c>
      <c r="BR86" s="73"/>
      <c r="BS86" s="36" t="s">
        <v>1</v>
      </c>
      <c r="BT86" s="73"/>
      <c r="BU86" s="36" t="s">
        <v>2</v>
      </c>
      <c r="BV86" s="73"/>
      <c r="BW86" s="37">
        <f t="shared" si="44"/>
        <v>0</v>
      </c>
      <c r="BX86" s="74">
        <f>+BX58*BV58/2</f>
        <v>0</v>
      </c>
      <c r="BY86" s="75">
        <f t="shared" si="53"/>
        <v>0</v>
      </c>
      <c r="BZ86" s="49">
        <f t="shared" si="45"/>
        <v>0</v>
      </c>
      <c r="CA86" s="36" t="s">
        <v>0</v>
      </c>
      <c r="CB86" s="73"/>
      <c r="CC86" s="36" t="s">
        <v>1</v>
      </c>
      <c r="CD86" s="73"/>
      <c r="CE86" s="36" t="s">
        <v>2</v>
      </c>
      <c r="CF86" s="73"/>
      <c r="CG86" s="37">
        <f t="shared" si="46"/>
        <v>0</v>
      </c>
      <c r="CH86" s="74">
        <f>+CH58*CF58/2</f>
        <v>0</v>
      </c>
      <c r="CI86" s="75">
        <f t="shared" si="54"/>
        <v>0</v>
      </c>
      <c r="CJ86" s="57">
        <f t="shared" si="47"/>
        <v>0</v>
      </c>
    </row>
    <row r="87" spans="18:88" ht="14.25">
      <c r="R87" s="34"/>
      <c r="S87" s="36" t="s">
        <v>0</v>
      </c>
      <c r="T87" s="73"/>
      <c r="U87" s="36" t="s">
        <v>1</v>
      </c>
      <c r="V87" s="73"/>
      <c r="W87" s="36" t="s">
        <v>2</v>
      </c>
      <c r="X87" s="73"/>
      <c r="Y87" s="37">
        <f t="shared" si="34"/>
        <v>0</v>
      </c>
      <c r="Z87" s="74">
        <f>+Z58*V58/2</f>
        <v>0</v>
      </c>
      <c r="AA87" s="75">
        <f t="shared" si="48"/>
        <v>0</v>
      </c>
      <c r="AB87" s="49">
        <f t="shared" si="35"/>
        <v>0</v>
      </c>
      <c r="AC87" s="36" t="s">
        <v>0</v>
      </c>
      <c r="AD87" s="73"/>
      <c r="AE87" s="36" t="s">
        <v>1</v>
      </c>
      <c r="AF87" s="73"/>
      <c r="AG87" s="36" t="s">
        <v>2</v>
      </c>
      <c r="AH87" s="73"/>
      <c r="AI87" s="37">
        <f t="shared" si="36"/>
        <v>0</v>
      </c>
      <c r="AJ87" s="74">
        <f>+AJ58*AF58/2</f>
        <v>0</v>
      </c>
      <c r="AK87" s="75">
        <f t="shared" si="49"/>
        <v>0</v>
      </c>
      <c r="AL87" s="49">
        <f t="shared" si="37"/>
        <v>0</v>
      </c>
      <c r="AM87" s="36" t="s">
        <v>0</v>
      </c>
      <c r="AN87" s="73">
        <v>6</v>
      </c>
      <c r="AO87" s="36" t="s">
        <v>1</v>
      </c>
      <c r="AP87" s="73">
        <v>1</v>
      </c>
      <c r="AQ87" s="36" t="s">
        <v>2</v>
      </c>
      <c r="AR87" s="73"/>
      <c r="AS87" s="37">
        <f t="shared" si="38"/>
        <v>73</v>
      </c>
      <c r="AT87" s="74">
        <f>+AT58*AP58/2</f>
        <v>0.06666666666666667</v>
      </c>
      <c r="AU87" s="75">
        <f t="shared" si="50"/>
        <v>0.07019212824184408</v>
      </c>
      <c r="AV87" s="49">
        <f t="shared" si="39"/>
        <v>0.0010681446797546042</v>
      </c>
      <c r="AW87" s="36" t="s">
        <v>0</v>
      </c>
      <c r="AX87" s="73">
        <v>6</v>
      </c>
      <c r="AY87" s="36" t="s">
        <v>1</v>
      </c>
      <c r="AZ87" s="73"/>
      <c r="BA87" s="36" t="s">
        <v>2</v>
      </c>
      <c r="BB87" s="73">
        <v>1</v>
      </c>
      <c r="BC87" s="37">
        <f t="shared" si="40"/>
        <v>74</v>
      </c>
      <c r="BD87" s="74">
        <f>+BD58*AZ58/2</f>
        <v>0.05000000000000001</v>
      </c>
      <c r="BE87" s="75">
        <f t="shared" si="51"/>
        <v>0.05264409618138307</v>
      </c>
      <c r="BF87" s="49">
        <f t="shared" si="41"/>
        <v>0</v>
      </c>
      <c r="BG87" s="36" t="s">
        <v>0</v>
      </c>
      <c r="BH87" s="73"/>
      <c r="BI87" s="36" t="s">
        <v>1</v>
      </c>
      <c r="BJ87" s="73"/>
      <c r="BK87" s="36" t="s">
        <v>2</v>
      </c>
      <c r="BL87" s="73"/>
      <c r="BM87" s="37">
        <f t="shared" si="42"/>
        <v>0</v>
      </c>
      <c r="BN87" s="74">
        <f>+BN58*BJ58/2</f>
        <v>0</v>
      </c>
      <c r="BO87" s="75">
        <f t="shared" si="52"/>
        <v>0</v>
      </c>
      <c r="BP87" s="49">
        <f t="shared" si="43"/>
        <v>0</v>
      </c>
      <c r="BQ87" s="36" t="s">
        <v>0</v>
      </c>
      <c r="BR87" s="73"/>
      <c r="BS87" s="36" t="s">
        <v>1</v>
      </c>
      <c r="BT87" s="73"/>
      <c r="BU87" s="36" t="s">
        <v>2</v>
      </c>
      <c r="BV87" s="73"/>
      <c r="BW87" s="37">
        <f t="shared" si="44"/>
        <v>0</v>
      </c>
      <c r="BX87" s="74">
        <f>+BX58*BT58/2</f>
        <v>0</v>
      </c>
      <c r="BY87" s="75">
        <f t="shared" si="53"/>
        <v>0</v>
      </c>
      <c r="BZ87" s="49">
        <f t="shared" si="45"/>
        <v>0</v>
      </c>
      <c r="CA87" s="36" t="s">
        <v>0</v>
      </c>
      <c r="CB87" s="73"/>
      <c r="CC87" s="36" t="s">
        <v>1</v>
      </c>
      <c r="CD87" s="73"/>
      <c r="CE87" s="36" t="s">
        <v>2</v>
      </c>
      <c r="CF87" s="73"/>
      <c r="CG87" s="37">
        <f t="shared" si="46"/>
        <v>0</v>
      </c>
      <c r="CH87" s="74">
        <f>+CH58*CD58/2</f>
        <v>0</v>
      </c>
      <c r="CI87" s="75">
        <f t="shared" si="54"/>
        <v>0</v>
      </c>
      <c r="CJ87" s="57">
        <f t="shared" si="47"/>
        <v>0</v>
      </c>
    </row>
    <row r="88" spans="18:88" ht="14.25">
      <c r="R88" s="34"/>
      <c r="S88" s="36" t="s">
        <v>0</v>
      </c>
      <c r="T88" s="73"/>
      <c r="U88" s="36" t="s">
        <v>1</v>
      </c>
      <c r="V88" s="73"/>
      <c r="W88" s="36" t="s">
        <v>2</v>
      </c>
      <c r="X88" s="73"/>
      <c r="Y88" s="37">
        <f t="shared" si="34"/>
        <v>0</v>
      </c>
      <c r="Z88" s="74">
        <f>+Z59*X59/2</f>
        <v>0</v>
      </c>
      <c r="AA88" s="75">
        <f t="shared" si="48"/>
        <v>0</v>
      </c>
      <c r="AB88" s="49">
        <f t="shared" si="35"/>
        <v>0</v>
      </c>
      <c r="AC88" s="36" t="s">
        <v>0</v>
      </c>
      <c r="AD88" s="73"/>
      <c r="AE88" s="36" t="s">
        <v>1</v>
      </c>
      <c r="AF88" s="73"/>
      <c r="AG88" s="36" t="s">
        <v>2</v>
      </c>
      <c r="AH88" s="73"/>
      <c r="AI88" s="37">
        <f t="shared" si="36"/>
        <v>0</v>
      </c>
      <c r="AJ88" s="74">
        <f>+AJ59*AH59/2</f>
        <v>0</v>
      </c>
      <c r="AK88" s="75">
        <f t="shared" si="49"/>
        <v>0</v>
      </c>
      <c r="AL88" s="49">
        <f t="shared" si="37"/>
        <v>0</v>
      </c>
      <c r="AM88" s="36" t="s">
        <v>0</v>
      </c>
      <c r="AN88" s="73">
        <v>6</v>
      </c>
      <c r="AO88" s="36" t="s">
        <v>1</v>
      </c>
      <c r="AP88" s="73">
        <v>1</v>
      </c>
      <c r="AQ88" s="36" t="s">
        <v>2</v>
      </c>
      <c r="AR88" s="73"/>
      <c r="AS88" s="37">
        <f t="shared" si="38"/>
        <v>73</v>
      </c>
      <c r="AT88" s="74">
        <f>+AT59*AR59/2</f>
        <v>0.06666666666666667</v>
      </c>
      <c r="AU88" s="75">
        <f t="shared" si="50"/>
        <v>0.07019212824184408</v>
      </c>
      <c r="AV88" s="49">
        <f t="shared" si="39"/>
        <v>0.0010681446797546042</v>
      </c>
      <c r="AW88" s="36" t="s">
        <v>0</v>
      </c>
      <c r="AX88" s="73">
        <v>6</v>
      </c>
      <c r="AY88" s="36" t="s">
        <v>1</v>
      </c>
      <c r="AZ88" s="73"/>
      <c r="BA88" s="36" t="s">
        <v>2</v>
      </c>
      <c r="BB88" s="73">
        <v>1</v>
      </c>
      <c r="BC88" s="37">
        <f t="shared" si="40"/>
        <v>74</v>
      </c>
      <c r="BD88" s="74">
        <f>+BD59*BB59/2</f>
        <v>0.05000000000000001</v>
      </c>
      <c r="BE88" s="75">
        <f t="shared" si="51"/>
        <v>0.05264409618138307</v>
      </c>
      <c r="BF88" s="49">
        <f t="shared" si="41"/>
        <v>0</v>
      </c>
      <c r="BG88" s="36" t="s">
        <v>0</v>
      </c>
      <c r="BH88" s="73"/>
      <c r="BI88" s="36" t="s">
        <v>1</v>
      </c>
      <c r="BJ88" s="73"/>
      <c r="BK88" s="36" t="s">
        <v>2</v>
      </c>
      <c r="BL88" s="73"/>
      <c r="BM88" s="37">
        <f t="shared" si="42"/>
        <v>0</v>
      </c>
      <c r="BN88" s="74">
        <f>+BN59*BL59/2</f>
        <v>0</v>
      </c>
      <c r="BO88" s="75">
        <f t="shared" si="52"/>
        <v>0</v>
      </c>
      <c r="BP88" s="49">
        <f t="shared" si="43"/>
        <v>0</v>
      </c>
      <c r="BQ88" s="36" t="s">
        <v>0</v>
      </c>
      <c r="BR88" s="73"/>
      <c r="BS88" s="36" t="s">
        <v>1</v>
      </c>
      <c r="BT88" s="73"/>
      <c r="BU88" s="36" t="s">
        <v>2</v>
      </c>
      <c r="BV88" s="73"/>
      <c r="BW88" s="37">
        <f t="shared" si="44"/>
        <v>0</v>
      </c>
      <c r="BX88" s="74">
        <f>+BX59*BV59/2</f>
        <v>0</v>
      </c>
      <c r="BY88" s="75">
        <f t="shared" si="53"/>
        <v>0</v>
      </c>
      <c r="BZ88" s="49">
        <f t="shared" si="45"/>
        <v>0</v>
      </c>
      <c r="CA88" s="36" t="s">
        <v>0</v>
      </c>
      <c r="CB88" s="73"/>
      <c r="CC88" s="36" t="s">
        <v>1</v>
      </c>
      <c r="CD88" s="73"/>
      <c r="CE88" s="36" t="s">
        <v>2</v>
      </c>
      <c r="CF88" s="73"/>
      <c r="CG88" s="37">
        <f t="shared" si="46"/>
        <v>0</v>
      </c>
      <c r="CH88" s="74">
        <f>+CH59*CF59/2</f>
        <v>0</v>
      </c>
      <c r="CI88" s="75">
        <f t="shared" si="54"/>
        <v>0</v>
      </c>
      <c r="CJ88" s="57">
        <f t="shared" si="47"/>
        <v>0</v>
      </c>
    </row>
    <row r="89" spans="18:88" ht="14.25">
      <c r="R89" s="34"/>
      <c r="S89" s="36" t="s">
        <v>0</v>
      </c>
      <c r="T89" s="73"/>
      <c r="U89" s="36" t="s">
        <v>1</v>
      </c>
      <c r="V89" s="73"/>
      <c r="W89" s="36" t="s">
        <v>2</v>
      </c>
      <c r="X89" s="73"/>
      <c r="Y89" s="37">
        <f t="shared" si="34"/>
        <v>0</v>
      </c>
      <c r="Z89" s="74">
        <f>+Z59*V59/2</f>
        <v>0</v>
      </c>
      <c r="AA89" s="75">
        <f t="shared" si="48"/>
        <v>0</v>
      </c>
      <c r="AB89" s="49">
        <f t="shared" si="35"/>
        <v>0</v>
      </c>
      <c r="AC89" s="36" t="s">
        <v>0</v>
      </c>
      <c r="AD89" s="73">
        <v>6</v>
      </c>
      <c r="AE89" s="36" t="s">
        <v>1</v>
      </c>
      <c r="AF89" s="73">
        <v>1</v>
      </c>
      <c r="AG89" s="36" t="s">
        <v>2</v>
      </c>
      <c r="AH89" s="73"/>
      <c r="AI89" s="37">
        <f t="shared" si="36"/>
        <v>73</v>
      </c>
      <c r="AJ89" s="74">
        <f>+AJ59*AF59/2</f>
        <v>0.16666666666666666</v>
      </c>
      <c r="AK89" s="75">
        <f t="shared" si="49"/>
        <v>0.1754803206046102</v>
      </c>
      <c r="AL89" s="49">
        <f t="shared" si="37"/>
        <v>0.13918618316403727</v>
      </c>
      <c r="AM89" s="36" t="s">
        <v>0</v>
      </c>
      <c r="AN89" s="73">
        <v>6</v>
      </c>
      <c r="AO89" s="36" t="s">
        <v>1</v>
      </c>
      <c r="AP89" s="73"/>
      <c r="AQ89" s="36" t="s">
        <v>2</v>
      </c>
      <c r="AR89" s="73">
        <v>1</v>
      </c>
      <c r="AS89" s="37">
        <f t="shared" si="38"/>
        <v>74</v>
      </c>
      <c r="AT89" s="74">
        <f>+AT59*AP59/2</f>
        <v>0.06666666666666667</v>
      </c>
      <c r="AU89" s="75">
        <f t="shared" si="50"/>
        <v>0.07019212824184408</v>
      </c>
      <c r="AV89" s="49">
        <f t="shared" si="39"/>
        <v>0.0010681446797546042</v>
      </c>
      <c r="AW89" s="36" t="s">
        <v>0</v>
      </c>
      <c r="AX89" s="73"/>
      <c r="AY89" s="36" t="s">
        <v>1</v>
      </c>
      <c r="AZ89" s="73"/>
      <c r="BA89" s="36" t="s">
        <v>2</v>
      </c>
      <c r="BB89" s="73"/>
      <c r="BC89" s="37">
        <f t="shared" si="40"/>
        <v>0</v>
      </c>
      <c r="BD89" s="74">
        <f>+BD59*AZ59/2</f>
        <v>0</v>
      </c>
      <c r="BE89" s="75">
        <f t="shared" si="51"/>
        <v>0</v>
      </c>
      <c r="BF89" s="49">
        <f t="shared" si="41"/>
        <v>0</v>
      </c>
      <c r="BG89" s="36" t="s">
        <v>0</v>
      </c>
      <c r="BH89" s="73"/>
      <c r="BI89" s="36" t="s">
        <v>1</v>
      </c>
      <c r="BJ89" s="73"/>
      <c r="BK89" s="36" t="s">
        <v>2</v>
      </c>
      <c r="BL89" s="73"/>
      <c r="BM89" s="37">
        <f t="shared" si="42"/>
        <v>0</v>
      </c>
      <c r="BN89" s="74">
        <f>+BN59*BJ59/2</f>
        <v>0</v>
      </c>
      <c r="BO89" s="75">
        <f t="shared" si="52"/>
        <v>0</v>
      </c>
      <c r="BP89" s="49">
        <f t="shared" si="43"/>
        <v>0</v>
      </c>
      <c r="BQ89" s="36" t="s">
        <v>0</v>
      </c>
      <c r="BR89" s="73"/>
      <c r="BS89" s="36" t="s">
        <v>1</v>
      </c>
      <c r="BT89" s="73"/>
      <c r="BU89" s="36" t="s">
        <v>2</v>
      </c>
      <c r="BV89" s="73"/>
      <c r="BW89" s="37">
        <f t="shared" si="44"/>
        <v>0</v>
      </c>
      <c r="BX89" s="74">
        <f>+BX59*BT59/2</f>
        <v>0</v>
      </c>
      <c r="BY89" s="75">
        <f t="shared" si="53"/>
        <v>0</v>
      </c>
      <c r="BZ89" s="49">
        <f t="shared" si="45"/>
        <v>0</v>
      </c>
      <c r="CA89" s="36" t="s">
        <v>0</v>
      </c>
      <c r="CB89" s="73"/>
      <c r="CC89" s="36" t="s">
        <v>1</v>
      </c>
      <c r="CD89" s="73"/>
      <c r="CE89" s="36" t="s">
        <v>2</v>
      </c>
      <c r="CF89" s="73"/>
      <c r="CG89" s="37">
        <f t="shared" si="46"/>
        <v>0</v>
      </c>
      <c r="CH89" s="74">
        <f>+CH59*CD59/2</f>
        <v>0</v>
      </c>
      <c r="CI89" s="75">
        <f t="shared" si="54"/>
        <v>0</v>
      </c>
      <c r="CJ89" s="57">
        <f t="shared" si="47"/>
        <v>0</v>
      </c>
    </row>
    <row r="90" spans="18:88" ht="14.25">
      <c r="R90" s="34"/>
      <c r="S90" s="36" t="s">
        <v>0</v>
      </c>
      <c r="T90" s="73"/>
      <c r="U90" s="36" t="s">
        <v>1</v>
      </c>
      <c r="V90" s="73"/>
      <c r="W90" s="36" t="s">
        <v>2</v>
      </c>
      <c r="X90" s="73"/>
      <c r="Y90" s="37">
        <f t="shared" si="34"/>
        <v>0</v>
      </c>
      <c r="Z90" s="74">
        <f>+Z60*X60/2</f>
        <v>0</v>
      </c>
      <c r="AA90" s="75">
        <f t="shared" si="48"/>
        <v>0</v>
      </c>
      <c r="AB90" s="49">
        <f t="shared" si="35"/>
        <v>0</v>
      </c>
      <c r="AC90" s="36" t="s">
        <v>0</v>
      </c>
      <c r="AD90" s="73"/>
      <c r="AE90" s="36" t="s">
        <v>1</v>
      </c>
      <c r="AF90" s="73"/>
      <c r="AG90" s="36" t="s">
        <v>2</v>
      </c>
      <c r="AH90" s="73"/>
      <c r="AI90" s="37">
        <f t="shared" si="36"/>
        <v>0</v>
      </c>
      <c r="AJ90" s="74">
        <f>+AJ60*AH60/2</f>
        <v>0</v>
      </c>
      <c r="AK90" s="75">
        <f t="shared" si="49"/>
        <v>0</v>
      </c>
      <c r="AL90" s="49">
        <f t="shared" si="37"/>
        <v>0</v>
      </c>
      <c r="AM90" s="36" t="s">
        <v>0</v>
      </c>
      <c r="AN90" s="73">
        <v>6</v>
      </c>
      <c r="AO90" s="36" t="s">
        <v>1</v>
      </c>
      <c r="AP90" s="73">
        <v>1</v>
      </c>
      <c r="AQ90" s="36" t="s">
        <v>2</v>
      </c>
      <c r="AR90" s="73"/>
      <c r="AS90" s="37">
        <f t="shared" si="38"/>
        <v>73</v>
      </c>
      <c r="AT90" s="74">
        <f>+AT60*AR60/2</f>
        <v>0.06666666666666667</v>
      </c>
      <c r="AU90" s="75">
        <f t="shared" si="50"/>
        <v>0.07019212824184408</v>
      </c>
      <c r="AV90" s="49">
        <f t="shared" si="39"/>
        <v>0.0010681446797546042</v>
      </c>
      <c r="AW90" s="36" t="s">
        <v>0</v>
      </c>
      <c r="AX90" s="73">
        <v>6</v>
      </c>
      <c r="AY90" s="36" t="s">
        <v>1</v>
      </c>
      <c r="AZ90" s="73"/>
      <c r="BA90" s="36" t="s">
        <v>2</v>
      </c>
      <c r="BB90" s="73">
        <v>1</v>
      </c>
      <c r="BC90" s="37">
        <f t="shared" si="40"/>
        <v>74</v>
      </c>
      <c r="BD90" s="74">
        <f>+BD60*BB60/2</f>
        <v>0.05000000000000001</v>
      </c>
      <c r="BE90" s="75">
        <f t="shared" si="51"/>
        <v>0.05264409618138307</v>
      </c>
      <c r="BF90" s="49">
        <f t="shared" si="41"/>
        <v>0</v>
      </c>
      <c r="BG90" s="36" t="s">
        <v>0</v>
      </c>
      <c r="BH90" s="73"/>
      <c r="BI90" s="36" t="s">
        <v>1</v>
      </c>
      <c r="BJ90" s="73"/>
      <c r="BK90" s="36" t="s">
        <v>2</v>
      </c>
      <c r="BL90" s="73"/>
      <c r="BM90" s="37">
        <f t="shared" si="42"/>
        <v>0</v>
      </c>
      <c r="BN90" s="74">
        <f>+BN60*BL60/2</f>
        <v>0</v>
      </c>
      <c r="BO90" s="75">
        <f t="shared" si="52"/>
        <v>0</v>
      </c>
      <c r="BP90" s="49">
        <f t="shared" si="43"/>
        <v>0</v>
      </c>
      <c r="BQ90" s="36" t="s">
        <v>0</v>
      </c>
      <c r="BR90" s="73"/>
      <c r="BS90" s="36" t="s">
        <v>1</v>
      </c>
      <c r="BT90" s="73"/>
      <c r="BU90" s="36" t="s">
        <v>2</v>
      </c>
      <c r="BV90" s="73"/>
      <c r="BW90" s="37">
        <f t="shared" si="44"/>
        <v>0</v>
      </c>
      <c r="BX90" s="74">
        <f>+BX60*BV60/2</f>
        <v>0</v>
      </c>
      <c r="BY90" s="75">
        <f t="shared" si="53"/>
        <v>0</v>
      </c>
      <c r="BZ90" s="49">
        <f t="shared" si="45"/>
        <v>0</v>
      </c>
      <c r="CA90" s="36" t="s">
        <v>0</v>
      </c>
      <c r="CB90" s="73"/>
      <c r="CC90" s="36" t="s">
        <v>1</v>
      </c>
      <c r="CD90" s="73"/>
      <c r="CE90" s="36" t="s">
        <v>2</v>
      </c>
      <c r="CF90" s="73"/>
      <c r="CG90" s="37">
        <f t="shared" si="46"/>
        <v>0</v>
      </c>
      <c r="CH90" s="74">
        <f>+CH60*CF60/2</f>
        <v>0</v>
      </c>
      <c r="CI90" s="75">
        <f t="shared" si="54"/>
        <v>0</v>
      </c>
      <c r="CJ90" s="57">
        <f t="shared" si="47"/>
        <v>0</v>
      </c>
    </row>
    <row r="91" spans="18:88" ht="14.25">
      <c r="R91" s="34"/>
      <c r="S91" s="36" t="s">
        <v>0</v>
      </c>
      <c r="T91" s="73"/>
      <c r="U91" s="36" t="s">
        <v>1</v>
      </c>
      <c r="V91" s="73"/>
      <c r="W91" s="36" t="s">
        <v>2</v>
      </c>
      <c r="X91" s="73"/>
      <c r="Y91" s="37">
        <f t="shared" si="34"/>
        <v>0</v>
      </c>
      <c r="Z91" s="74">
        <f>+Z60*V60/2</f>
        <v>0</v>
      </c>
      <c r="AA91" s="75">
        <f t="shared" si="48"/>
        <v>0</v>
      </c>
      <c r="AB91" s="49">
        <f t="shared" si="35"/>
        <v>0</v>
      </c>
      <c r="AC91" s="36" t="s">
        <v>0</v>
      </c>
      <c r="AD91" s="73">
        <v>6</v>
      </c>
      <c r="AE91" s="36" t="s">
        <v>1</v>
      </c>
      <c r="AF91" s="73">
        <v>1</v>
      </c>
      <c r="AG91" s="36" t="s">
        <v>2</v>
      </c>
      <c r="AH91" s="73"/>
      <c r="AI91" s="37">
        <f t="shared" si="36"/>
        <v>73</v>
      </c>
      <c r="AJ91" s="74">
        <f>+AJ60*AF60/2</f>
        <v>0.16666666666666666</v>
      </c>
      <c r="AK91" s="75">
        <f t="shared" si="49"/>
        <v>0.1754803206046102</v>
      </c>
      <c r="AL91" s="49">
        <f t="shared" si="37"/>
        <v>0.13918618316403727</v>
      </c>
      <c r="AM91" s="36" t="s">
        <v>0</v>
      </c>
      <c r="AN91" s="73">
        <v>6</v>
      </c>
      <c r="AO91" s="36" t="s">
        <v>1</v>
      </c>
      <c r="AP91" s="73"/>
      <c r="AQ91" s="36" t="s">
        <v>2</v>
      </c>
      <c r="AR91" s="73">
        <v>1</v>
      </c>
      <c r="AS91" s="37">
        <f t="shared" si="38"/>
        <v>74</v>
      </c>
      <c r="AT91" s="74">
        <f>+AT60*AP60/2</f>
        <v>0.06666666666666667</v>
      </c>
      <c r="AU91" s="75">
        <f t="shared" si="50"/>
        <v>0.07019212824184408</v>
      </c>
      <c r="AV91" s="49">
        <f t="shared" si="39"/>
        <v>0.0010681446797546042</v>
      </c>
      <c r="AW91" s="36" t="s">
        <v>0</v>
      </c>
      <c r="AX91" s="73"/>
      <c r="AY91" s="36" t="s">
        <v>1</v>
      </c>
      <c r="AZ91" s="73"/>
      <c r="BA91" s="36" t="s">
        <v>2</v>
      </c>
      <c r="BB91" s="73"/>
      <c r="BC91" s="37">
        <f t="shared" si="40"/>
        <v>0</v>
      </c>
      <c r="BD91" s="74">
        <f>+BD60*AZ60/2</f>
        <v>0</v>
      </c>
      <c r="BE91" s="75">
        <f t="shared" si="51"/>
        <v>0</v>
      </c>
      <c r="BF91" s="49">
        <f t="shared" si="41"/>
        <v>0</v>
      </c>
      <c r="BG91" s="36" t="s">
        <v>0</v>
      </c>
      <c r="BH91" s="73"/>
      <c r="BI91" s="36" t="s">
        <v>1</v>
      </c>
      <c r="BJ91" s="73"/>
      <c r="BK91" s="36" t="s">
        <v>2</v>
      </c>
      <c r="BL91" s="73"/>
      <c r="BM91" s="37">
        <f t="shared" si="42"/>
        <v>0</v>
      </c>
      <c r="BN91" s="74">
        <f>+BN60*BJ60/2</f>
        <v>0</v>
      </c>
      <c r="BO91" s="75">
        <f t="shared" si="52"/>
        <v>0</v>
      </c>
      <c r="BP91" s="49">
        <f t="shared" si="43"/>
        <v>0</v>
      </c>
      <c r="BQ91" s="36" t="s">
        <v>0</v>
      </c>
      <c r="BR91" s="73"/>
      <c r="BS91" s="36" t="s">
        <v>1</v>
      </c>
      <c r="BT91" s="73"/>
      <c r="BU91" s="36" t="s">
        <v>2</v>
      </c>
      <c r="BV91" s="73"/>
      <c r="BW91" s="37">
        <f t="shared" si="44"/>
        <v>0</v>
      </c>
      <c r="BX91" s="74">
        <f>+BX60*BT60/2</f>
        <v>0</v>
      </c>
      <c r="BY91" s="75">
        <f t="shared" si="53"/>
        <v>0</v>
      </c>
      <c r="BZ91" s="49">
        <f t="shared" si="45"/>
        <v>0</v>
      </c>
      <c r="CA91" s="36" t="s">
        <v>0</v>
      </c>
      <c r="CB91" s="73"/>
      <c r="CC91" s="36" t="s">
        <v>1</v>
      </c>
      <c r="CD91" s="73"/>
      <c r="CE91" s="36" t="s">
        <v>2</v>
      </c>
      <c r="CF91" s="73"/>
      <c r="CG91" s="37">
        <f t="shared" si="46"/>
        <v>0</v>
      </c>
      <c r="CH91" s="74">
        <f>+CH60*CD60/2</f>
        <v>0</v>
      </c>
      <c r="CI91" s="75">
        <f t="shared" si="54"/>
        <v>0</v>
      </c>
      <c r="CJ91" s="57">
        <f t="shared" si="47"/>
        <v>0</v>
      </c>
    </row>
    <row r="92" spans="18:88" ht="14.25">
      <c r="R92" s="34"/>
      <c r="S92" s="36" t="s">
        <v>0</v>
      </c>
      <c r="T92" s="73"/>
      <c r="U92" s="36" t="s">
        <v>1</v>
      </c>
      <c r="V92" s="73"/>
      <c r="W92" s="36" t="s">
        <v>2</v>
      </c>
      <c r="X92" s="73"/>
      <c r="Y92" s="37">
        <f t="shared" si="34"/>
        <v>0</v>
      </c>
      <c r="Z92" s="74">
        <f>+Z61*X61/2</f>
        <v>0</v>
      </c>
      <c r="AA92" s="75">
        <f t="shared" si="48"/>
        <v>0</v>
      </c>
      <c r="AB92" s="49">
        <f t="shared" si="35"/>
        <v>0</v>
      </c>
      <c r="AC92" s="36" t="s">
        <v>0</v>
      </c>
      <c r="AD92" s="73">
        <v>6</v>
      </c>
      <c r="AE92" s="36" t="s">
        <v>1</v>
      </c>
      <c r="AF92" s="73">
        <v>1</v>
      </c>
      <c r="AG92" s="36" t="s">
        <v>2</v>
      </c>
      <c r="AH92" s="73"/>
      <c r="AI92" s="37">
        <f t="shared" si="36"/>
        <v>73</v>
      </c>
      <c r="AJ92" s="74">
        <f>+AJ61*AH61/2</f>
        <v>0.16666666666666666</v>
      </c>
      <c r="AK92" s="75">
        <f t="shared" si="49"/>
        <v>0.1754803206046102</v>
      </c>
      <c r="AL92" s="49">
        <f t="shared" si="37"/>
        <v>0.13918618316403727</v>
      </c>
      <c r="AM92" s="36" t="s">
        <v>0</v>
      </c>
      <c r="AN92" s="73">
        <v>6</v>
      </c>
      <c r="AO92" s="36" t="s">
        <v>1</v>
      </c>
      <c r="AP92" s="73"/>
      <c r="AQ92" s="36" t="s">
        <v>2</v>
      </c>
      <c r="AR92" s="73">
        <v>1</v>
      </c>
      <c r="AS92" s="37">
        <f t="shared" si="38"/>
        <v>74</v>
      </c>
      <c r="AT92" s="74">
        <f>+AT61*AR61/2</f>
        <v>0.06666666666666667</v>
      </c>
      <c r="AU92" s="75">
        <f t="shared" si="50"/>
        <v>0.07019212824184408</v>
      </c>
      <c r="AV92" s="49">
        <f t="shared" si="39"/>
        <v>0.0010681446797546042</v>
      </c>
      <c r="AW92" s="36" t="s">
        <v>0</v>
      </c>
      <c r="AX92" s="73"/>
      <c r="AY92" s="36" t="s">
        <v>1</v>
      </c>
      <c r="AZ92" s="73"/>
      <c r="BA92" s="36" t="s">
        <v>2</v>
      </c>
      <c r="BB92" s="73"/>
      <c r="BC92" s="37">
        <f t="shared" si="40"/>
        <v>0</v>
      </c>
      <c r="BD92" s="74">
        <f>+BD61*BB61/2</f>
        <v>0</v>
      </c>
      <c r="BE92" s="75">
        <f t="shared" si="51"/>
        <v>0</v>
      </c>
      <c r="BF92" s="49">
        <f t="shared" si="41"/>
        <v>0</v>
      </c>
      <c r="BG92" s="36" t="s">
        <v>0</v>
      </c>
      <c r="BH92" s="73"/>
      <c r="BI92" s="36" t="s">
        <v>1</v>
      </c>
      <c r="BJ92" s="73"/>
      <c r="BK92" s="36" t="s">
        <v>2</v>
      </c>
      <c r="BL92" s="73"/>
      <c r="BM92" s="37">
        <f t="shared" si="42"/>
        <v>0</v>
      </c>
      <c r="BN92" s="74">
        <f>+BN61*BL61/2</f>
        <v>0</v>
      </c>
      <c r="BO92" s="75">
        <f t="shared" si="52"/>
        <v>0</v>
      </c>
      <c r="BP92" s="49">
        <f t="shared" si="43"/>
        <v>0</v>
      </c>
      <c r="BQ92" s="36" t="s">
        <v>0</v>
      </c>
      <c r="BR92" s="73"/>
      <c r="BS92" s="36" t="s">
        <v>1</v>
      </c>
      <c r="BT92" s="73"/>
      <c r="BU92" s="36" t="s">
        <v>2</v>
      </c>
      <c r="BV92" s="73"/>
      <c r="BW92" s="37">
        <f t="shared" si="44"/>
        <v>0</v>
      </c>
      <c r="BX92" s="74">
        <f>+BX61*BV61/2</f>
        <v>0</v>
      </c>
      <c r="BY92" s="75">
        <f t="shared" si="53"/>
        <v>0</v>
      </c>
      <c r="BZ92" s="49">
        <f t="shared" si="45"/>
        <v>0</v>
      </c>
      <c r="CA92" s="36" t="s">
        <v>0</v>
      </c>
      <c r="CB92" s="73"/>
      <c r="CC92" s="36" t="s">
        <v>1</v>
      </c>
      <c r="CD92" s="73"/>
      <c r="CE92" s="36" t="s">
        <v>2</v>
      </c>
      <c r="CF92" s="73"/>
      <c r="CG92" s="37">
        <f t="shared" si="46"/>
        <v>0</v>
      </c>
      <c r="CH92" s="74">
        <f>+CH61*CF61/2</f>
        <v>0</v>
      </c>
      <c r="CI92" s="75">
        <f t="shared" si="54"/>
        <v>0</v>
      </c>
      <c r="CJ92" s="57">
        <f t="shared" si="47"/>
        <v>0</v>
      </c>
    </row>
    <row r="93" spans="17:88" ht="14.25">
      <c r="Q93" s="31"/>
      <c r="R93" s="35"/>
      <c r="S93" s="69" t="s">
        <v>0</v>
      </c>
      <c r="T93" s="70">
        <v>6</v>
      </c>
      <c r="U93" s="69" t="s">
        <v>1</v>
      </c>
      <c r="V93" s="70">
        <v>1</v>
      </c>
      <c r="W93" s="69" t="s">
        <v>2</v>
      </c>
      <c r="X93" s="70"/>
      <c r="Y93" s="38">
        <f>+T93*T$25+V93*V$25+X93*X$25</f>
        <v>73</v>
      </c>
      <c r="Z93" s="71">
        <f>+Z61*V61/2</f>
        <v>1</v>
      </c>
      <c r="AA93" s="72">
        <f t="shared" si="48"/>
        <v>1.0528819236276612</v>
      </c>
      <c r="AB93" s="50">
        <f>+Z$25*AA93/100</f>
        <v>0.19614542867551735</v>
      </c>
      <c r="AC93" s="69" t="s">
        <v>0</v>
      </c>
      <c r="AD93" s="70">
        <v>6</v>
      </c>
      <c r="AE93" s="69" t="s">
        <v>1</v>
      </c>
      <c r="AF93" s="70"/>
      <c r="AG93" s="69" t="s">
        <v>2</v>
      </c>
      <c r="AH93" s="70">
        <v>1</v>
      </c>
      <c r="AI93" s="38">
        <f>+AD93*AD$25+AF93*AF$25+AH93*AH$25</f>
        <v>74</v>
      </c>
      <c r="AJ93" s="71">
        <f>+AJ61*AF61/2</f>
        <v>0.16666666666666666</v>
      </c>
      <c r="AK93" s="72">
        <f t="shared" si="49"/>
        <v>0.1754803206046102</v>
      </c>
      <c r="AL93" s="50">
        <f>+AJ$25*AK93/100</f>
        <v>0.13918618316403727</v>
      </c>
      <c r="AM93" s="69" t="s">
        <v>0</v>
      </c>
      <c r="AN93" s="70"/>
      <c r="AO93" s="69" t="s">
        <v>1</v>
      </c>
      <c r="AP93" s="70"/>
      <c r="AQ93" s="69" t="s">
        <v>2</v>
      </c>
      <c r="AR93" s="70"/>
      <c r="AS93" s="38">
        <f>+AN93*AN$25+AP93*AP$25+AR93*AR$25</f>
        <v>0</v>
      </c>
      <c r="AT93" s="71">
        <f>+AT61*AP61/2</f>
        <v>0</v>
      </c>
      <c r="AU93" s="72">
        <f t="shared" si="50"/>
        <v>0</v>
      </c>
      <c r="AV93" s="50">
        <f>+AT$25*AU93/100</f>
        <v>0</v>
      </c>
      <c r="AW93" s="69" t="s">
        <v>0</v>
      </c>
      <c r="AX93" s="70"/>
      <c r="AY93" s="69" t="s">
        <v>1</v>
      </c>
      <c r="AZ93" s="70"/>
      <c r="BA93" s="69" t="s">
        <v>2</v>
      </c>
      <c r="BB93" s="70"/>
      <c r="BC93" s="38">
        <f>+AX93*AX$25+AZ93*AZ$25+BB93*BB$25</f>
        <v>0</v>
      </c>
      <c r="BD93" s="71">
        <f>+BD61*AZ61/2</f>
        <v>0</v>
      </c>
      <c r="BE93" s="72">
        <f t="shared" si="51"/>
        <v>0</v>
      </c>
      <c r="BF93" s="50">
        <f>+BD$25*BE93/100</f>
        <v>0</v>
      </c>
      <c r="BG93" s="69" t="s">
        <v>0</v>
      </c>
      <c r="BH93" s="70"/>
      <c r="BI93" s="69" t="s">
        <v>1</v>
      </c>
      <c r="BJ93" s="70"/>
      <c r="BK93" s="69" t="s">
        <v>2</v>
      </c>
      <c r="BL93" s="70"/>
      <c r="BM93" s="38">
        <f>+BH93*BH$25+BJ93*BJ$25+BL93*BL$25</f>
        <v>0</v>
      </c>
      <c r="BN93" s="71">
        <f>+BN61*BJ61/2</f>
        <v>0</v>
      </c>
      <c r="BO93" s="72">
        <f t="shared" si="52"/>
        <v>0</v>
      </c>
      <c r="BP93" s="50">
        <f>+BN$25*BO93/100</f>
        <v>0</v>
      </c>
      <c r="BQ93" s="69" t="s">
        <v>0</v>
      </c>
      <c r="BR93" s="70"/>
      <c r="BS93" s="69" t="s">
        <v>1</v>
      </c>
      <c r="BT93" s="70"/>
      <c r="BU93" s="69" t="s">
        <v>2</v>
      </c>
      <c r="BV93" s="70"/>
      <c r="BW93" s="38">
        <f>+BR93*BR$25+BT93*BT$25+BV93*BV$25</f>
        <v>0</v>
      </c>
      <c r="BX93" s="71">
        <f>+BX61*BT61/2</f>
        <v>0</v>
      </c>
      <c r="BY93" s="72">
        <f t="shared" si="53"/>
        <v>0</v>
      </c>
      <c r="BZ93" s="50">
        <f>+BX$25*BY93/100</f>
        <v>0</v>
      </c>
      <c r="CA93" s="69" t="s">
        <v>0</v>
      </c>
      <c r="CB93" s="70"/>
      <c r="CC93" s="69" t="s">
        <v>1</v>
      </c>
      <c r="CD93" s="70"/>
      <c r="CE93" s="69" t="s">
        <v>2</v>
      </c>
      <c r="CF93" s="70"/>
      <c r="CG93" s="38">
        <f>+CB93*CB$25+CD93*CD$25+CF93*CF$25</f>
        <v>0</v>
      </c>
      <c r="CH93" s="71">
        <f>+CH61*CD61/2</f>
        <v>0</v>
      </c>
      <c r="CI93" s="72">
        <f t="shared" si="54"/>
        <v>0</v>
      </c>
      <c r="CJ93" s="58">
        <f>+CH$25*CI93/100</f>
        <v>0</v>
      </c>
    </row>
    <row r="94" spans="17:88" ht="14.25">
      <c r="Q94" s="13"/>
      <c r="R94" s="29"/>
      <c r="S94" s="14"/>
      <c r="T94" s="15"/>
      <c r="U94" s="14"/>
      <c r="V94" s="15"/>
      <c r="W94" s="14"/>
      <c r="X94" s="15"/>
      <c r="Y94" s="24"/>
      <c r="Z94" s="30"/>
      <c r="AA94" s="51"/>
      <c r="AB94" s="52"/>
      <c r="AC94" s="14"/>
      <c r="AD94" s="15"/>
      <c r="AE94" s="14"/>
      <c r="AF94" s="15"/>
      <c r="AG94" s="14"/>
      <c r="AH94" s="15"/>
      <c r="AI94" s="24"/>
      <c r="AJ94" s="30"/>
      <c r="AK94" s="51"/>
      <c r="AL94" s="52"/>
      <c r="AM94" s="14"/>
      <c r="AN94" s="15"/>
      <c r="AO94" s="14"/>
      <c r="AP94" s="15"/>
      <c r="AQ94" s="14"/>
      <c r="AR94" s="15"/>
      <c r="AS94" s="24"/>
      <c r="AT94" s="30"/>
      <c r="AU94" s="51"/>
      <c r="AV94" s="52"/>
      <c r="AW94" s="14"/>
      <c r="AX94" s="15"/>
      <c r="AY94" s="14"/>
      <c r="AZ94" s="15"/>
      <c r="BA94" s="14"/>
      <c r="BB94" s="15"/>
      <c r="BC94" s="24"/>
      <c r="BD94" s="30"/>
      <c r="BE94" s="51"/>
      <c r="BF94" s="52"/>
      <c r="BG94" s="14"/>
      <c r="BH94" s="15"/>
      <c r="BI94" s="14"/>
      <c r="BJ94" s="15"/>
      <c r="BK94" s="14"/>
      <c r="BL94" s="15"/>
      <c r="BM94" s="24"/>
      <c r="BN94" s="30"/>
      <c r="BO94" s="51"/>
      <c r="BP94" s="52"/>
      <c r="BQ94" s="14"/>
      <c r="BR94" s="15"/>
      <c r="BS94" s="14"/>
      <c r="BT94" s="15"/>
      <c r="BU94" s="14"/>
      <c r="BV94" s="15"/>
      <c r="BW94" s="24"/>
      <c r="BX94" s="30"/>
      <c r="BY94" s="51"/>
      <c r="BZ94" s="52"/>
      <c r="CA94" s="14"/>
      <c r="CB94" s="15"/>
      <c r="CC94" s="14"/>
      <c r="CD94" s="15"/>
      <c r="CE94" s="14"/>
      <c r="CF94" s="15"/>
      <c r="CG94" s="24"/>
      <c r="CH94" s="30"/>
      <c r="CI94" s="51"/>
      <c r="CJ94" s="52"/>
    </row>
    <row r="95" spans="17:88" ht="14.25">
      <c r="Q95" s="13"/>
      <c r="R95" s="29"/>
      <c r="S95" s="14"/>
      <c r="T95" s="15"/>
      <c r="U95" s="14"/>
      <c r="V95" s="15"/>
      <c r="W95" s="14"/>
      <c r="X95" s="15"/>
      <c r="Y95" s="24"/>
      <c r="Z95" s="30"/>
      <c r="AA95" s="51"/>
      <c r="AB95" s="52"/>
      <c r="AC95" s="14"/>
      <c r="AD95" s="15"/>
      <c r="AE95" s="14"/>
      <c r="AF95" s="15"/>
      <c r="AG95" s="14"/>
      <c r="AH95" s="15"/>
      <c r="AI95" s="24"/>
      <c r="AJ95" s="30"/>
      <c r="AK95" s="51"/>
      <c r="AL95" s="52"/>
      <c r="AM95" s="14"/>
      <c r="AN95" s="15"/>
      <c r="AO95" s="14"/>
      <c r="AP95" s="15"/>
      <c r="AQ95" s="14"/>
      <c r="AR95" s="15"/>
      <c r="AS95" s="24"/>
      <c r="AT95" s="30"/>
      <c r="AU95" s="51"/>
      <c r="AV95" s="52"/>
      <c r="AW95" s="14"/>
      <c r="AX95" s="15"/>
      <c r="AY95" s="14"/>
      <c r="AZ95" s="15"/>
      <c r="BA95" s="14"/>
      <c r="BB95" s="15"/>
      <c r="BC95" s="24"/>
      <c r="BD95" s="30"/>
      <c r="BE95" s="51"/>
      <c r="BF95" s="52"/>
      <c r="BG95" s="14"/>
      <c r="BH95" s="15"/>
      <c r="BI95" s="14"/>
      <c r="BJ95" s="15"/>
      <c r="BK95" s="14"/>
      <c r="BL95" s="15"/>
      <c r="BM95" s="24"/>
      <c r="BN95" s="30"/>
      <c r="BO95" s="51"/>
      <c r="BP95" s="52"/>
      <c r="BQ95" s="14"/>
      <c r="BR95" s="15"/>
      <c r="BS95" s="14"/>
      <c r="BT95" s="15"/>
      <c r="BU95" s="14"/>
      <c r="BV95" s="15"/>
      <c r="BW95" s="24"/>
      <c r="BX95" s="30"/>
      <c r="BY95" s="51"/>
      <c r="BZ95" s="52"/>
      <c r="CA95" s="14"/>
      <c r="CB95" s="15"/>
      <c r="CC95" s="14"/>
      <c r="CD95" s="15"/>
      <c r="CE95" s="14"/>
      <c r="CF95" s="15"/>
      <c r="CG95" s="24"/>
      <c r="CH95" s="30"/>
      <c r="CI95" s="51"/>
      <c r="CJ95" s="52"/>
    </row>
    <row r="96" spans="19:88" ht="15" thickBot="1">
      <c r="S96" s="14"/>
      <c r="T96" s="15"/>
      <c r="U96" s="14"/>
      <c r="V96" s="15"/>
      <c r="W96" s="14"/>
      <c r="X96" s="15"/>
      <c r="Y96" s="13"/>
      <c r="Z96" s="24"/>
      <c r="AA96" s="51"/>
      <c r="AB96" s="51"/>
      <c r="AC96" s="14"/>
      <c r="AD96" s="15"/>
      <c r="AE96" s="14"/>
      <c r="AF96" s="15"/>
      <c r="AG96" s="14"/>
      <c r="AH96" s="15"/>
      <c r="AI96" s="13"/>
      <c r="AJ96" s="24"/>
      <c r="AK96" s="51"/>
      <c r="AL96" s="51"/>
      <c r="AM96" s="14"/>
      <c r="AN96" s="15"/>
      <c r="AO96" s="14"/>
      <c r="AP96" s="15"/>
      <c r="AQ96" s="14"/>
      <c r="AR96" s="15"/>
      <c r="AS96" s="13"/>
      <c r="AT96" s="24"/>
      <c r="AU96" s="51"/>
      <c r="AV96" s="51"/>
      <c r="AW96" s="14"/>
      <c r="AX96" s="15"/>
      <c r="AY96" s="14"/>
      <c r="AZ96" s="15"/>
      <c r="BA96" s="14"/>
      <c r="BB96" s="15"/>
      <c r="BC96" s="13"/>
      <c r="BD96" s="24"/>
      <c r="BE96" s="51"/>
      <c r="BF96" s="51"/>
      <c r="BG96" s="14"/>
      <c r="BH96" s="15"/>
      <c r="BI96" s="14"/>
      <c r="BJ96" s="15"/>
      <c r="BK96" s="14"/>
      <c r="BL96" s="15"/>
      <c r="BM96" s="13"/>
      <c r="BN96" s="25"/>
      <c r="BO96" s="51"/>
      <c r="BP96" s="51"/>
      <c r="BQ96" s="14"/>
      <c r="BR96" s="15"/>
      <c r="BS96" s="14"/>
      <c r="BT96" s="15"/>
      <c r="BU96" s="14"/>
      <c r="BV96" s="15"/>
      <c r="BW96" s="13"/>
      <c r="BX96" s="24"/>
      <c r="BY96" s="51"/>
      <c r="BZ96" s="51"/>
      <c r="CA96" s="14"/>
      <c r="CB96" s="15"/>
      <c r="CC96" s="14"/>
      <c r="CD96" s="15"/>
      <c r="CE96" s="14"/>
      <c r="CF96" s="15"/>
      <c r="CG96" s="13"/>
      <c r="CH96" s="24"/>
      <c r="CI96" s="51"/>
      <c r="CJ96" s="51"/>
    </row>
    <row r="97" spans="19:88" s="13" customFormat="1" ht="14.25">
      <c r="S97" s="14"/>
      <c r="T97" s="15"/>
      <c r="U97" s="14"/>
      <c r="V97" s="15"/>
      <c r="W97" s="14"/>
      <c r="X97" s="15"/>
      <c r="Y97" s="7">
        <v>76</v>
      </c>
      <c r="Z97" s="62"/>
      <c r="AA97" s="63"/>
      <c r="AB97" s="64">
        <f aca="true" t="shared" si="55" ref="AB97:AB128">+IF(Y29=76,AB29,0)</f>
        <v>0</v>
      </c>
      <c r="AC97" s="65"/>
      <c r="AD97" s="66"/>
      <c r="AE97" s="65"/>
      <c r="AF97" s="66"/>
      <c r="AG97" s="65"/>
      <c r="AH97" s="66"/>
      <c r="AI97" s="61"/>
      <c r="AJ97" s="62"/>
      <c r="AK97" s="63"/>
      <c r="AL97" s="64">
        <f aca="true" t="shared" si="56" ref="AL97:AL128">+IF(AI29=76,AL29,0)</f>
        <v>0</v>
      </c>
      <c r="AM97" s="65"/>
      <c r="AN97" s="66"/>
      <c r="AO97" s="65"/>
      <c r="AP97" s="66"/>
      <c r="AQ97" s="65"/>
      <c r="AR97" s="66"/>
      <c r="AS97" s="61"/>
      <c r="AT97" s="62"/>
      <c r="AU97" s="63"/>
      <c r="AV97" s="64">
        <f aca="true" t="shared" si="57" ref="AV97:AV128">+IF(AS29=76,AV29,0)</f>
        <v>0</v>
      </c>
      <c r="AW97" s="65"/>
      <c r="AX97" s="66"/>
      <c r="AY97" s="65"/>
      <c r="AZ97" s="66"/>
      <c r="BA97" s="65"/>
      <c r="BB97" s="66"/>
      <c r="BC97" s="61"/>
      <c r="BD97" s="62"/>
      <c r="BE97" s="63"/>
      <c r="BF97" s="64">
        <f aca="true" t="shared" si="58" ref="BF97:BF128">+IF(BC29=76,BF29,0)</f>
        <v>0</v>
      </c>
      <c r="BG97" s="65"/>
      <c r="BH97" s="66"/>
      <c r="BI97" s="65"/>
      <c r="BJ97" s="66"/>
      <c r="BK97" s="65"/>
      <c r="BL97" s="66"/>
      <c r="BM97" s="61"/>
      <c r="BN97" s="62"/>
      <c r="BO97" s="63"/>
      <c r="BP97" s="64">
        <f aca="true" t="shared" si="59" ref="BP97:BP128">+IF(BM29=76,BP29,0)</f>
        <v>0</v>
      </c>
      <c r="BQ97" s="65"/>
      <c r="BR97" s="66"/>
      <c r="BS97" s="65"/>
      <c r="BT97" s="66"/>
      <c r="BU97" s="65"/>
      <c r="BV97" s="66"/>
      <c r="BW97" s="61"/>
      <c r="BX97" s="62"/>
      <c r="BY97" s="63"/>
      <c r="BZ97" s="64">
        <f aca="true" t="shared" si="60" ref="BZ97:BZ128">+IF(BW29=76,BZ29,0)</f>
        <v>0</v>
      </c>
      <c r="CA97" s="65"/>
      <c r="CB97" s="66"/>
      <c r="CC97" s="65"/>
      <c r="CD97" s="66"/>
      <c r="CE97" s="65"/>
      <c r="CF97" s="66"/>
      <c r="CG97" s="61"/>
      <c r="CH97" s="62"/>
      <c r="CI97" s="63"/>
      <c r="CJ97" s="64">
        <f aca="true" t="shared" si="61" ref="CJ97:CJ128">+IF(CG29=76,CJ29,0)</f>
        <v>0</v>
      </c>
    </row>
    <row r="98" spans="19:88" ht="14.25">
      <c r="S98" s="14"/>
      <c r="T98" s="15"/>
      <c r="U98" s="14"/>
      <c r="V98" s="15"/>
      <c r="W98" s="14"/>
      <c r="X98" s="15"/>
      <c r="Z98" s="6"/>
      <c r="AB98" s="53">
        <f t="shared" si="55"/>
        <v>0</v>
      </c>
      <c r="AI98" s="21"/>
      <c r="AJ98" s="6"/>
      <c r="AL98" s="53">
        <f t="shared" si="56"/>
        <v>0</v>
      </c>
      <c r="AS98" s="21"/>
      <c r="AT98" s="6"/>
      <c r="AV98" s="53">
        <f t="shared" si="57"/>
        <v>0</v>
      </c>
      <c r="BC98" s="21"/>
      <c r="BD98" s="6"/>
      <c r="BF98" s="53">
        <f t="shared" si="58"/>
        <v>0</v>
      </c>
      <c r="BM98" s="21"/>
      <c r="BN98" s="6"/>
      <c r="BP98" s="53">
        <f t="shared" si="59"/>
        <v>0</v>
      </c>
      <c r="BW98" s="21"/>
      <c r="BX98" s="6"/>
      <c r="BZ98" s="53">
        <f t="shared" si="60"/>
        <v>0</v>
      </c>
      <c r="CG98" s="21"/>
      <c r="CH98" s="6"/>
      <c r="CJ98" s="53">
        <f t="shared" si="61"/>
        <v>0</v>
      </c>
    </row>
    <row r="99" spans="17:88" s="13" customFormat="1" ht="14.25">
      <c r="Q99" s="14"/>
      <c r="R99" s="67"/>
      <c r="S99" s="14"/>
      <c r="T99" s="15"/>
      <c r="U99" s="14"/>
      <c r="V99" s="15"/>
      <c r="W99" s="14"/>
      <c r="X99" s="15"/>
      <c r="Z99" s="30"/>
      <c r="AA99" s="51"/>
      <c r="AB99" s="53">
        <f t="shared" si="55"/>
        <v>0</v>
      </c>
      <c r="AC99" s="14"/>
      <c r="AD99" s="15"/>
      <c r="AE99" s="14"/>
      <c r="AF99" s="15"/>
      <c r="AG99" s="14"/>
      <c r="AH99" s="15"/>
      <c r="AI99" s="24"/>
      <c r="AJ99" s="30"/>
      <c r="AK99" s="51"/>
      <c r="AL99" s="53">
        <f t="shared" si="56"/>
        <v>0</v>
      </c>
      <c r="AM99" s="14"/>
      <c r="AN99" s="15"/>
      <c r="AO99" s="14"/>
      <c r="AP99" s="15"/>
      <c r="AQ99" s="14"/>
      <c r="AR99" s="15"/>
      <c r="AS99" s="24"/>
      <c r="AT99" s="30"/>
      <c r="AU99" s="51"/>
      <c r="AV99" s="53">
        <f t="shared" si="57"/>
        <v>0</v>
      </c>
      <c r="AW99" s="14"/>
      <c r="AX99" s="15"/>
      <c r="AY99" s="14"/>
      <c r="AZ99" s="15"/>
      <c r="BA99" s="14"/>
      <c r="BB99" s="15"/>
      <c r="BC99" s="24"/>
      <c r="BD99" s="30"/>
      <c r="BE99" s="51"/>
      <c r="BF99" s="53">
        <f t="shared" si="58"/>
        <v>0</v>
      </c>
      <c r="BG99" s="14"/>
      <c r="BH99" s="15"/>
      <c r="BI99" s="14"/>
      <c r="BJ99" s="15"/>
      <c r="BK99" s="14"/>
      <c r="BL99" s="15"/>
      <c r="BM99" s="24"/>
      <c r="BN99" s="30"/>
      <c r="BO99" s="51"/>
      <c r="BP99" s="53">
        <f t="shared" si="59"/>
        <v>0</v>
      </c>
      <c r="BQ99" s="14"/>
      <c r="BR99" s="15"/>
      <c r="BS99" s="14"/>
      <c r="BT99" s="15"/>
      <c r="BU99" s="14"/>
      <c r="BV99" s="15"/>
      <c r="BW99" s="24"/>
      <c r="BX99" s="30"/>
      <c r="BY99" s="51"/>
      <c r="BZ99" s="53">
        <f t="shared" si="60"/>
        <v>0</v>
      </c>
      <c r="CA99" s="14"/>
      <c r="CB99" s="15"/>
      <c r="CC99" s="14"/>
      <c r="CD99" s="15"/>
      <c r="CE99" s="14"/>
      <c r="CF99" s="15"/>
      <c r="CG99" s="24"/>
      <c r="CH99" s="30"/>
      <c r="CI99" s="51"/>
      <c r="CJ99" s="53">
        <f t="shared" si="61"/>
        <v>0</v>
      </c>
    </row>
    <row r="100" spans="19:88" ht="14.25">
      <c r="S100" s="14"/>
      <c r="T100" s="15"/>
      <c r="U100" s="14"/>
      <c r="V100" s="15"/>
      <c r="W100" s="14"/>
      <c r="X100" s="15"/>
      <c r="Z100" s="6"/>
      <c r="AB100" s="53">
        <f t="shared" si="55"/>
        <v>0</v>
      </c>
      <c r="AI100" s="21"/>
      <c r="AJ100" s="6"/>
      <c r="AL100" s="53">
        <f t="shared" si="56"/>
        <v>0</v>
      </c>
      <c r="AS100" s="21"/>
      <c r="AT100" s="6"/>
      <c r="AV100" s="53">
        <f t="shared" si="57"/>
        <v>0</v>
      </c>
      <c r="BC100" s="21"/>
      <c r="BD100" s="6"/>
      <c r="BF100" s="53">
        <f t="shared" si="58"/>
        <v>0</v>
      </c>
      <c r="BM100" s="21"/>
      <c r="BN100" s="6"/>
      <c r="BP100" s="53">
        <f t="shared" si="59"/>
        <v>0</v>
      </c>
      <c r="BW100" s="21"/>
      <c r="BX100" s="6"/>
      <c r="BZ100" s="53">
        <f t="shared" si="60"/>
        <v>0</v>
      </c>
      <c r="CG100" s="21"/>
      <c r="CH100" s="6"/>
      <c r="CJ100" s="53">
        <f t="shared" si="61"/>
        <v>0</v>
      </c>
    </row>
    <row r="101" spans="17:88" s="13" customFormat="1" ht="14.25">
      <c r="Q101" s="14"/>
      <c r="R101" s="67"/>
      <c r="S101" s="14"/>
      <c r="T101" s="15"/>
      <c r="U101" s="14"/>
      <c r="V101" s="15"/>
      <c r="W101" s="14"/>
      <c r="X101" s="15"/>
      <c r="Z101" s="30"/>
      <c r="AA101" s="51"/>
      <c r="AB101" s="53">
        <f t="shared" si="55"/>
        <v>0</v>
      </c>
      <c r="AC101" s="14"/>
      <c r="AD101" s="15"/>
      <c r="AE101" s="14"/>
      <c r="AF101" s="15"/>
      <c r="AG101" s="14"/>
      <c r="AH101" s="15"/>
      <c r="AI101" s="24"/>
      <c r="AJ101" s="30"/>
      <c r="AK101" s="51"/>
      <c r="AL101" s="53">
        <f t="shared" si="56"/>
        <v>0</v>
      </c>
      <c r="AM101" s="14"/>
      <c r="AN101" s="15"/>
      <c r="AO101" s="14"/>
      <c r="AP101" s="15"/>
      <c r="AQ101" s="14"/>
      <c r="AR101" s="15"/>
      <c r="AS101" s="24"/>
      <c r="AT101" s="30"/>
      <c r="AU101" s="51"/>
      <c r="AV101" s="53">
        <f t="shared" si="57"/>
        <v>0</v>
      </c>
      <c r="AW101" s="14"/>
      <c r="AX101" s="15"/>
      <c r="AY101" s="14"/>
      <c r="AZ101" s="15"/>
      <c r="BA101" s="14"/>
      <c r="BB101" s="15"/>
      <c r="BC101" s="24"/>
      <c r="BD101" s="30"/>
      <c r="BE101" s="51"/>
      <c r="BF101" s="53">
        <f t="shared" si="58"/>
        <v>0</v>
      </c>
      <c r="BG101" s="14"/>
      <c r="BH101" s="15"/>
      <c r="BI101" s="14"/>
      <c r="BJ101" s="15"/>
      <c r="BK101" s="14"/>
      <c r="BL101" s="15"/>
      <c r="BM101" s="24"/>
      <c r="BN101" s="30"/>
      <c r="BO101" s="51"/>
      <c r="BP101" s="53">
        <f t="shared" si="59"/>
        <v>0</v>
      </c>
      <c r="BQ101" s="14"/>
      <c r="BR101" s="15"/>
      <c r="BS101" s="14"/>
      <c r="BT101" s="15"/>
      <c r="BU101" s="14"/>
      <c r="BV101" s="15"/>
      <c r="BW101" s="24"/>
      <c r="BX101" s="30"/>
      <c r="BY101" s="51"/>
      <c r="BZ101" s="53">
        <f t="shared" si="60"/>
        <v>0</v>
      </c>
      <c r="CA101" s="14"/>
      <c r="CB101" s="15"/>
      <c r="CC101" s="14"/>
      <c r="CD101" s="15"/>
      <c r="CE101" s="14"/>
      <c r="CF101" s="15"/>
      <c r="CG101" s="24"/>
      <c r="CH101" s="30"/>
      <c r="CI101" s="51"/>
      <c r="CJ101" s="53">
        <f t="shared" si="61"/>
        <v>0</v>
      </c>
    </row>
    <row r="102" spans="17:88" ht="14.25">
      <c r="Q102" s="2"/>
      <c r="R102" s="26"/>
      <c r="S102" s="14"/>
      <c r="T102" s="15"/>
      <c r="U102" s="14"/>
      <c r="V102" s="15"/>
      <c r="W102" s="14"/>
      <c r="X102" s="15"/>
      <c r="Z102" s="6"/>
      <c r="AB102" s="53">
        <f t="shared" si="55"/>
        <v>0</v>
      </c>
      <c r="AI102" s="21"/>
      <c r="AJ102" s="6"/>
      <c r="AL102" s="53">
        <f t="shared" si="56"/>
        <v>0</v>
      </c>
      <c r="AS102" s="21"/>
      <c r="AT102" s="6"/>
      <c r="AV102" s="53">
        <f t="shared" si="57"/>
        <v>0.004015721339557427</v>
      </c>
      <c r="BC102" s="21"/>
      <c r="BD102" s="6"/>
      <c r="BF102" s="53">
        <f t="shared" si="58"/>
        <v>0</v>
      </c>
      <c r="BM102" s="21"/>
      <c r="BN102" s="6"/>
      <c r="BP102" s="53">
        <f t="shared" si="59"/>
        <v>0</v>
      </c>
      <c r="BW102" s="21"/>
      <c r="BX102" s="6"/>
      <c r="BZ102" s="53">
        <f t="shared" si="60"/>
        <v>0</v>
      </c>
      <c r="CG102" s="21"/>
      <c r="CH102" s="6"/>
      <c r="CJ102" s="53">
        <f t="shared" si="61"/>
        <v>0</v>
      </c>
    </row>
    <row r="103" spans="17:88" ht="14.25">
      <c r="Q103" s="2"/>
      <c r="R103" s="26"/>
      <c r="S103" s="14"/>
      <c r="T103" s="15"/>
      <c r="U103" s="14"/>
      <c r="V103" s="15"/>
      <c r="W103" s="14"/>
      <c r="X103" s="15"/>
      <c r="Z103" s="6"/>
      <c r="AB103" s="53">
        <f t="shared" si="55"/>
        <v>0</v>
      </c>
      <c r="AI103" s="21"/>
      <c r="AJ103" s="6"/>
      <c r="AL103" s="53">
        <f t="shared" si="56"/>
        <v>0.5232745493164677</v>
      </c>
      <c r="AS103" s="21"/>
      <c r="AT103" s="6"/>
      <c r="AV103" s="53">
        <f t="shared" si="57"/>
        <v>0</v>
      </c>
      <c r="BC103" s="21"/>
      <c r="BD103" s="6"/>
      <c r="BF103" s="53">
        <f t="shared" si="58"/>
        <v>0</v>
      </c>
      <c r="BM103" s="21"/>
      <c r="BN103" s="6"/>
      <c r="BP103" s="53">
        <f t="shared" si="59"/>
        <v>0</v>
      </c>
      <c r="BW103" s="21"/>
      <c r="BX103" s="6"/>
      <c r="BZ103" s="53">
        <f t="shared" si="60"/>
        <v>0</v>
      </c>
      <c r="CG103" s="21"/>
      <c r="CH103" s="6"/>
      <c r="CJ103" s="53">
        <f t="shared" si="61"/>
        <v>0</v>
      </c>
    </row>
    <row r="104" spans="17:88" ht="14.25">
      <c r="Q104" s="2"/>
      <c r="R104" s="26"/>
      <c r="S104" s="14"/>
      <c r="T104" s="15"/>
      <c r="U104" s="14"/>
      <c r="V104" s="15"/>
      <c r="W104" s="14"/>
      <c r="X104" s="15"/>
      <c r="Z104" s="6"/>
      <c r="AB104" s="53">
        <f t="shared" si="55"/>
        <v>0</v>
      </c>
      <c r="AI104" s="21"/>
      <c r="AJ104" s="6"/>
      <c r="AL104" s="53">
        <f t="shared" si="56"/>
        <v>0.5232745493164678</v>
      </c>
      <c r="AS104" s="21"/>
      <c r="AT104" s="6"/>
      <c r="AV104" s="53">
        <f t="shared" si="57"/>
        <v>0</v>
      </c>
      <c r="BC104" s="21"/>
      <c r="BD104" s="6"/>
      <c r="BF104" s="53">
        <f t="shared" si="58"/>
        <v>0</v>
      </c>
      <c r="BM104" s="21"/>
      <c r="BN104" s="6"/>
      <c r="BP104" s="53">
        <f t="shared" si="59"/>
        <v>0</v>
      </c>
      <c r="BW104" s="21"/>
      <c r="BX104" s="6"/>
      <c r="BZ104" s="53">
        <f t="shared" si="60"/>
        <v>0</v>
      </c>
      <c r="CG104" s="21"/>
      <c r="CH104" s="6"/>
      <c r="CJ104" s="53">
        <f t="shared" si="61"/>
        <v>0</v>
      </c>
    </row>
    <row r="105" spans="17:88" ht="14.25">
      <c r="Q105" s="2"/>
      <c r="R105" s="26"/>
      <c r="S105" s="14"/>
      <c r="T105" s="15"/>
      <c r="U105" s="14"/>
      <c r="V105" s="15"/>
      <c r="W105" s="14"/>
      <c r="X105" s="15"/>
      <c r="Z105" s="6"/>
      <c r="AB105" s="53">
        <f t="shared" si="55"/>
        <v>0.7374145080888038</v>
      </c>
      <c r="AI105" s="21"/>
      <c r="AJ105" s="6"/>
      <c r="AL105" s="53">
        <f t="shared" si="56"/>
        <v>0</v>
      </c>
      <c r="AS105" s="21"/>
      <c r="AT105" s="6"/>
      <c r="AV105" s="53">
        <f t="shared" si="57"/>
        <v>0</v>
      </c>
      <c r="BC105" s="21"/>
      <c r="BD105" s="6"/>
      <c r="BF105" s="53">
        <f t="shared" si="58"/>
        <v>0</v>
      </c>
      <c r="BM105" s="21"/>
      <c r="BN105" s="6"/>
      <c r="BP105" s="53">
        <f t="shared" si="59"/>
        <v>0</v>
      </c>
      <c r="BW105" s="21"/>
      <c r="BX105" s="6"/>
      <c r="BZ105" s="53">
        <f t="shared" si="60"/>
        <v>0</v>
      </c>
      <c r="CG105" s="21"/>
      <c r="CH105" s="6"/>
      <c r="CJ105" s="53">
        <f t="shared" si="61"/>
        <v>0</v>
      </c>
    </row>
    <row r="106" spans="17:88" ht="14.25">
      <c r="Q106" s="2"/>
      <c r="R106" s="26"/>
      <c r="S106" s="14"/>
      <c r="T106" s="15"/>
      <c r="U106" s="14"/>
      <c r="V106" s="15"/>
      <c r="W106" s="14"/>
      <c r="X106" s="15"/>
      <c r="Z106" s="6"/>
      <c r="AB106" s="53">
        <f t="shared" si="55"/>
        <v>0</v>
      </c>
      <c r="AI106" s="21"/>
      <c r="AJ106" s="6"/>
      <c r="AL106" s="53">
        <f t="shared" si="56"/>
        <v>0</v>
      </c>
      <c r="AS106" s="21"/>
      <c r="AT106" s="6"/>
      <c r="AV106" s="53">
        <f t="shared" si="57"/>
        <v>0</v>
      </c>
      <c r="BC106" s="21"/>
      <c r="BD106" s="6"/>
      <c r="BF106" s="53">
        <f t="shared" si="58"/>
        <v>0</v>
      </c>
      <c r="BM106" s="21"/>
      <c r="BN106" s="6"/>
      <c r="BP106" s="53">
        <f t="shared" si="59"/>
        <v>0</v>
      </c>
      <c r="BW106" s="21"/>
      <c r="BX106" s="6"/>
      <c r="BZ106" s="53">
        <f t="shared" si="60"/>
        <v>0</v>
      </c>
      <c r="CG106" s="21"/>
      <c r="CH106" s="6"/>
      <c r="CJ106" s="53">
        <f t="shared" si="61"/>
        <v>0</v>
      </c>
    </row>
    <row r="107" spans="17:88" ht="14.25">
      <c r="Q107" s="2"/>
      <c r="R107" s="26"/>
      <c r="S107" s="14"/>
      <c r="T107" s="15"/>
      <c r="U107" s="14"/>
      <c r="V107" s="15"/>
      <c r="W107" s="14"/>
      <c r="X107" s="15"/>
      <c r="Z107" s="6"/>
      <c r="AB107" s="53">
        <f t="shared" si="55"/>
        <v>0</v>
      </c>
      <c r="AI107" s="21"/>
      <c r="AJ107" s="6"/>
      <c r="AL107" s="53">
        <f t="shared" si="56"/>
        <v>0</v>
      </c>
      <c r="AS107" s="21"/>
      <c r="AT107" s="6"/>
      <c r="AV107" s="53">
        <f t="shared" si="57"/>
        <v>0</v>
      </c>
      <c r="BC107" s="21"/>
      <c r="BD107" s="6"/>
      <c r="BF107" s="53">
        <f t="shared" si="58"/>
        <v>0</v>
      </c>
      <c r="BM107" s="21"/>
      <c r="BN107" s="6"/>
      <c r="BP107" s="53">
        <f t="shared" si="59"/>
        <v>0</v>
      </c>
      <c r="BW107" s="21"/>
      <c r="BX107" s="6"/>
      <c r="BZ107" s="53">
        <f t="shared" si="60"/>
        <v>0</v>
      </c>
      <c r="CG107" s="21"/>
      <c r="CH107" s="6"/>
      <c r="CJ107" s="53">
        <f t="shared" si="61"/>
        <v>0</v>
      </c>
    </row>
    <row r="108" spans="17:88" ht="14.25">
      <c r="Q108" s="2"/>
      <c r="R108" s="26"/>
      <c r="S108" s="14"/>
      <c r="T108" s="15"/>
      <c r="U108" s="14"/>
      <c r="V108" s="15"/>
      <c r="W108" s="14"/>
      <c r="X108" s="15"/>
      <c r="Z108" s="6"/>
      <c r="AB108" s="53">
        <f t="shared" si="55"/>
        <v>0</v>
      </c>
      <c r="AI108" s="21"/>
      <c r="AJ108" s="6"/>
      <c r="AL108" s="53">
        <f t="shared" si="56"/>
        <v>0</v>
      </c>
      <c r="AS108" s="21"/>
      <c r="AT108" s="6"/>
      <c r="AV108" s="53">
        <f t="shared" si="57"/>
        <v>0</v>
      </c>
      <c r="BC108" s="21"/>
      <c r="BD108" s="6"/>
      <c r="BF108" s="53">
        <f t="shared" si="58"/>
        <v>0</v>
      </c>
      <c r="BM108" s="21"/>
      <c r="BN108" s="6"/>
      <c r="BP108" s="53">
        <f t="shared" si="59"/>
        <v>0</v>
      </c>
      <c r="BW108" s="21"/>
      <c r="BX108" s="6"/>
      <c r="BZ108" s="53">
        <f t="shared" si="60"/>
        <v>0</v>
      </c>
      <c r="CG108" s="21"/>
      <c r="CH108" s="6"/>
      <c r="CJ108" s="53">
        <f t="shared" si="61"/>
        <v>0</v>
      </c>
    </row>
    <row r="109" spans="17:88" ht="14.25">
      <c r="Q109" s="2"/>
      <c r="R109" s="26"/>
      <c r="S109" s="14"/>
      <c r="T109" s="15"/>
      <c r="U109" s="14"/>
      <c r="V109" s="15"/>
      <c r="W109" s="14"/>
      <c r="X109" s="15"/>
      <c r="Z109" s="6"/>
      <c r="AB109" s="53">
        <f t="shared" si="55"/>
        <v>0</v>
      </c>
      <c r="AI109" s="21"/>
      <c r="AJ109" s="6"/>
      <c r="AL109" s="53">
        <f t="shared" si="56"/>
        <v>0</v>
      </c>
      <c r="AS109" s="21"/>
      <c r="AT109" s="6"/>
      <c r="AV109" s="53">
        <f t="shared" si="57"/>
        <v>0.0037080956717881015</v>
      </c>
      <c r="BC109" s="21"/>
      <c r="BD109" s="6"/>
      <c r="BF109" s="53">
        <f t="shared" si="58"/>
        <v>0</v>
      </c>
      <c r="BM109" s="21"/>
      <c r="BN109" s="6"/>
      <c r="BP109" s="53">
        <f t="shared" si="59"/>
        <v>0</v>
      </c>
      <c r="BW109" s="21"/>
      <c r="BX109" s="6"/>
      <c r="BZ109" s="53">
        <f t="shared" si="60"/>
        <v>0</v>
      </c>
      <c r="CG109" s="21"/>
      <c r="CH109" s="6"/>
      <c r="CJ109" s="53">
        <f t="shared" si="61"/>
        <v>0</v>
      </c>
    </row>
    <row r="110" spans="17:88" ht="14.25">
      <c r="Q110" s="2"/>
      <c r="R110" s="26"/>
      <c r="S110" s="14"/>
      <c r="T110" s="15"/>
      <c r="U110" s="14"/>
      <c r="V110" s="15"/>
      <c r="W110" s="14"/>
      <c r="X110" s="15"/>
      <c r="Z110" s="6"/>
      <c r="AB110" s="53">
        <f t="shared" si="55"/>
        <v>0</v>
      </c>
      <c r="AI110" s="21"/>
      <c r="AJ110" s="6"/>
      <c r="AL110" s="53">
        <f t="shared" si="56"/>
        <v>0</v>
      </c>
      <c r="AS110" s="21"/>
      <c r="AT110" s="6"/>
      <c r="AV110" s="53">
        <f t="shared" si="57"/>
        <v>0</v>
      </c>
      <c r="BC110" s="21"/>
      <c r="BD110" s="6"/>
      <c r="BF110" s="53">
        <f t="shared" si="58"/>
        <v>0</v>
      </c>
      <c r="BM110" s="21"/>
      <c r="BN110" s="6"/>
      <c r="BP110" s="53">
        <f t="shared" si="59"/>
        <v>0</v>
      </c>
      <c r="BW110" s="21"/>
      <c r="BX110" s="6"/>
      <c r="BZ110" s="53">
        <f t="shared" si="60"/>
        <v>0</v>
      </c>
      <c r="CG110" s="21"/>
      <c r="CH110" s="6"/>
      <c r="CJ110" s="53">
        <f t="shared" si="61"/>
        <v>0</v>
      </c>
    </row>
    <row r="111" spans="17:88" ht="14.25">
      <c r="Q111" s="2"/>
      <c r="R111" s="26"/>
      <c r="S111" s="14"/>
      <c r="T111" s="15"/>
      <c r="U111" s="14"/>
      <c r="V111" s="15"/>
      <c r="W111" s="14"/>
      <c r="X111" s="15"/>
      <c r="Z111" s="6"/>
      <c r="AB111" s="53">
        <f t="shared" si="55"/>
        <v>0</v>
      </c>
      <c r="AI111" s="21"/>
      <c r="AJ111" s="6"/>
      <c r="AL111" s="53">
        <f t="shared" si="56"/>
        <v>0</v>
      </c>
      <c r="AS111" s="21"/>
      <c r="AT111" s="6"/>
      <c r="AV111" s="53">
        <f t="shared" si="57"/>
        <v>0.0037080956717881015</v>
      </c>
      <c r="BC111" s="21"/>
      <c r="BD111" s="6"/>
      <c r="BF111" s="53">
        <f t="shared" si="58"/>
        <v>0</v>
      </c>
      <c r="BM111" s="21"/>
      <c r="BN111" s="6"/>
      <c r="BP111" s="53">
        <f t="shared" si="59"/>
        <v>0</v>
      </c>
      <c r="BW111" s="21"/>
      <c r="BX111" s="6"/>
      <c r="BZ111" s="53">
        <f t="shared" si="60"/>
        <v>0</v>
      </c>
      <c r="CG111" s="21"/>
      <c r="CH111" s="6"/>
      <c r="CJ111" s="53">
        <f t="shared" si="61"/>
        <v>0</v>
      </c>
    </row>
    <row r="112" spans="17:88" ht="14.25">
      <c r="Q112" s="2"/>
      <c r="R112" s="26"/>
      <c r="S112" s="14"/>
      <c r="T112" s="15"/>
      <c r="U112" s="14"/>
      <c r="V112" s="15"/>
      <c r="W112" s="14"/>
      <c r="X112" s="15"/>
      <c r="Z112" s="6"/>
      <c r="AB112" s="53">
        <f t="shared" si="55"/>
        <v>0</v>
      </c>
      <c r="AI112" s="21"/>
      <c r="AJ112" s="6"/>
      <c r="AL112" s="53">
        <f t="shared" si="56"/>
        <v>0</v>
      </c>
      <c r="AS112" s="21"/>
      <c r="AT112" s="6"/>
      <c r="AV112" s="53">
        <f t="shared" si="57"/>
        <v>0.0037080956717881015</v>
      </c>
      <c r="BC112" s="21"/>
      <c r="BD112" s="6"/>
      <c r="BF112" s="53">
        <f t="shared" si="58"/>
        <v>0</v>
      </c>
      <c r="BM112" s="21"/>
      <c r="BN112" s="6"/>
      <c r="BP112" s="53">
        <f t="shared" si="59"/>
        <v>0</v>
      </c>
      <c r="BW112" s="21"/>
      <c r="BX112" s="6"/>
      <c r="BZ112" s="53">
        <f t="shared" si="60"/>
        <v>0</v>
      </c>
      <c r="CG112" s="21"/>
      <c r="CH112" s="6"/>
      <c r="CJ112" s="53">
        <f t="shared" si="61"/>
        <v>0</v>
      </c>
    </row>
    <row r="113" spans="17:88" ht="14.25">
      <c r="Q113" s="2"/>
      <c r="R113" s="26"/>
      <c r="S113" s="14"/>
      <c r="T113" s="15"/>
      <c r="U113" s="14"/>
      <c r="V113" s="15"/>
      <c r="W113" s="14"/>
      <c r="X113" s="15"/>
      <c r="Z113" s="6"/>
      <c r="AB113" s="53">
        <f t="shared" si="55"/>
        <v>0</v>
      </c>
      <c r="AI113" s="21"/>
      <c r="AJ113" s="6"/>
      <c r="AL113" s="53">
        <f t="shared" si="56"/>
        <v>0.48318892856522494</v>
      </c>
      <c r="AS113" s="21"/>
      <c r="AT113" s="6"/>
      <c r="AV113" s="53">
        <f t="shared" si="57"/>
        <v>0</v>
      </c>
      <c r="BC113" s="21"/>
      <c r="BD113" s="6"/>
      <c r="BF113" s="53">
        <f t="shared" si="58"/>
        <v>0</v>
      </c>
      <c r="BM113" s="21"/>
      <c r="BN113" s="6"/>
      <c r="BP113" s="53">
        <f t="shared" si="59"/>
        <v>0</v>
      </c>
      <c r="BW113" s="21"/>
      <c r="BX113" s="6"/>
      <c r="BZ113" s="53">
        <f t="shared" si="60"/>
        <v>0</v>
      </c>
      <c r="CG113" s="21"/>
      <c r="CH113" s="6"/>
      <c r="CJ113" s="53">
        <f t="shared" si="61"/>
        <v>0</v>
      </c>
    </row>
    <row r="114" spans="17:88" ht="14.25">
      <c r="Q114" s="2"/>
      <c r="R114" s="26"/>
      <c r="S114" s="14"/>
      <c r="T114" s="15"/>
      <c r="U114" s="14"/>
      <c r="V114" s="15"/>
      <c r="W114" s="14"/>
      <c r="X114" s="15"/>
      <c r="Z114" s="6"/>
      <c r="AB114" s="53">
        <f t="shared" si="55"/>
        <v>0</v>
      </c>
      <c r="AI114" s="21"/>
      <c r="AJ114" s="6"/>
      <c r="AL114" s="53">
        <f t="shared" si="56"/>
        <v>0</v>
      </c>
      <c r="AS114" s="21"/>
      <c r="AT114" s="6"/>
      <c r="AV114" s="53">
        <f t="shared" si="57"/>
        <v>0</v>
      </c>
      <c r="BC114" s="21"/>
      <c r="BD114" s="6"/>
      <c r="BF114" s="53">
        <f t="shared" si="58"/>
        <v>0</v>
      </c>
      <c r="BM114" s="21"/>
      <c r="BN114" s="6"/>
      <c r="BP114" s="53">
        <f t="shared" si="59"/>
        <v>0</v>
      </c>
      <c r="BW114" s="21"/>
      <c r="BX114" s="6"/>
      <c r="BZ114" s="53">
        <f t="shared" si="60"/>
        <v>0</v>
      </c>
      <c r="CG114" s="21"/>
      <c r="CH114" s="6"/>
      <c r="CJ114" s="53">
        <f t="shared" si="61"/>
        <v>0.012644972570292973</v>
      </c>
    </row>
    <row r="115" spans="17:88" ht="14.25">
      <c r="Q115" s="2"/>
      <c r="R115" s="26"/>
      <c r="S115" s="14"/>
      <c r="T115" s="15"/>
      <c r="U115" s="14"/>
      <c r="V115" s="15"/>
      <c r="W115" s="14"/>
      <c r="X115" s="15"/>
      <c r="Z115" s="6"/>
      <c r="AB115" s="53">
        <f t="shared" si="55"/>
        <v>0</v>
      </c>
      <c r="AI115" s="21"/>
      <c r="AJ115" s="6"/>
      <c r="AL115" s="53">
        <f t="shared" si="56"/>
        <v>0</v>
      </c>
      <c r="AS115" s="21"/>
      <c r="AT115" s="6"/>
      <c r="AV115" s="53">
        <f t="shared" si="57"/>
        <v>0</v>
      </c>
      <c r="BC115" s="21"/>
      <c r="BD115" s="6"/>
      <c r="BF115" s="53">
        <f t="shared" si="58"/>
        <v>0</v>
      </c>
      <c r="BM115" s="21"/>
      <c r="BN115" s="6"/>
      <c r="BP115" s="53">
        <f t="shared" si="59"/>
        <v>0</v>
      </c>
      <c r="BW115" s="21"/>
      <c r="BX115" s="6"/>
      <c r="BZ115" s="53">
        <f t="shared" si="60"/>
        <v>0.00068321549162325</v>
      </c>
      <c r="CG115" s="21"/>
      <c r="CH115" s="6"/>
      <c r="CJ115" s="53">
        <f t="shared" si="61"/>
        <v>0</v>
      </c>
    </row>
    <row r="116" spans="17:88" ht="14.25">
      <c r="Q116" s="2"/>
      <c r="R116" s="26"/>
      <c r="S116" s="14"/>
      <c r="T116" s="15"/>
      <c r="U116" s="14"/>
      <c r="V116" s="15"/>
      <c r="W116" s="14"/>
      <c r="X116" s="15"/>
      <c r="Z116" s="6"/>
      <c r="AB116" s="53">
        <f t="shared" si="55"/>
        <v>0</v>
      </c>
      <c r="AI116" s="21"/>
      <c r="AJ116" s="6"/>
      <c r="AL116" s="53">
        <f t="shared" si="56"/>
        <v>0</v>
      </c>
      <c r="AS116" s="21"/>
      <c r="AT116" s="6"/>
      <c r="AV116" s="53">
        <f t="shared" si="57"/>
        <v>0</v>
      </c>
      <c r="BC116" s="21"/>
      <c r="BD116" s="6"/>
      <c r="BF116" s="53">
        <f t="shared" si="58"/>
        <v>0</v>
      </c>
      <c r="BM116" s="21"/>
      <c r="BN116" s="6"/>
      <c r="BP116" s="53">
        <f t="shared" si="59"/>
        <v>0</v>
      </c>
      <c r="BW116" s="21"/>
      <c r="BX116" s="6"/>
      <c r="BZ116" s="53">
        <f t="shared" si="60"/>
        <v>0.00068321549162325</v>
      </c>
      <c r="CG116" s="21"/>
      <c r="CH116" s="6"/>
      <c r="CJ116" s="53">
        <f t="shared" si="61"/>
        <v>0</v>
      </c>
    </row>
    <row r="117" spans="17:88" ht="14.25">
      <c r="Q117" s="2"/>
      <c r="R117" s="26"/>
      <c r="S117" s="14"/>
      <c r="T117" s="15"/>
      <c r="U117" s="14"/>
      <c r="V117" s="15"/>
      <c r="W117" s="14"/>
      <c r="X117" s="15"/>
      <c r="Z117" s="6"/>
      <c r="AB117" s="53">
        <f t="shared" si="55"/>
        <v>0</v>
      </c>
      <c r="AI117" s="21"/>
      <c r="AJ117" s="6"/>
      <c r="AL117" s="53">
        <f t="shared" si="56"/>
        <v>0</v>
      </c>
      <c r="AS117" s="21"/>
      <c r="AT117" s="6"/>
      <c r="AV117" s="53">
        <f t="shared" si="57"/>
        <v>0</v>
      </c>
      <c r="BC117" s="21"/>
      <c r="BD117" s="6"/>
      <c r="BF117" s="53">
        <f t="shared" si="58"/>
        <v>0</v>
      </c>
      <c r="BM117" s="21"/>
      <c r="BN117" s="6"/>
      <c r="BP117" s="53">
        <f t="shared" si="59"/>
        <v>0</v>
      </c>
      <c r="BW117" s="21"/>
      <c r="BX117" s="6"/>
      <c r="BZ117" s="53">
        <f t="shared" si="60"/>
        <v>0</v>
      </c>
      <c r="CG117" s="21"/>
      <c r="CH117" s="6"/>
      <c r="CJ117" s="53">
        <f t="shared" si="61"/>
        <v>0</v>
      </c>
    </row>
    <row r="118" spans="17:88" ht="14.25">
      <c r="Q118" s="2"/>
      <c r="R118" s="26"/>
      <c r="S118" s="14"/>
      <c r="T118" s="15"/>
      <c r="U118" s="14"/>
      <c r="V118" s="15"/>
      <c r="W118" s="14"/>
      <c r="X118" s="15"/>
      <c r="Z118" s="6"/>
      <c r="AB118" s="53">
        <f t="shared" si="55"/>
        <v>0</v>
      </c>
      <c r="AI118" s="21"/>
      <c r="AJ118" s="6"/>
      <c r="AL118" s="53">
        <f t="shared" si="56"/>
        <v>0</v>
      </c>
      <c r="AS118" s="21"/>
      <c r="AT118" s="6"/>
      <c r="AV118" s="53">
        <f t="shared" si="57"/>
        <v>0</v>
      </c>
      <c r="BC118" s="21"/>
      <c r="BD118" s="6"/>
      <c r="BF118" s="53">
        <f t="shared" si="58"/>
        <v>0</v>
      </c>
      <c r="BM118" s="21"/>
      <c r="BN118" s="6"/>
      <c r="BP118" s="53">
        <f t="shared" si="59"/>
        <v>0</v>
      </c>
      <c r="BW118" s="21"/>
      <c r="BX118" s="6"/>
      <c r="BZ118" s="53">
        <f t="shared" si="60"/>
        <v>0.00068321549162325</v>
      </c>
      <c r="CG118" s="21"/>
      <c r="CH118" s="6"/>
      <c r="CJ118" s="53">
        <f t="shared" si="61"/>
        <v>0</v>
      </c>
    </row>
    <row r="119" spans="17:88" ht="14.25">
      <c r="Q119" s="2"/>
      <c r="R119" s="26"/>
      <c r="S119" s="14"/>
      <c r="T119" s="15"/>
      <c r="U119" s="14"/>
      <c r="V119" s="15"/>
      <c r="W119" s="14"/>
      <c r="X119" s="15"/>
      <c r="Z119" s="6"/>
      <c r="AB119" s="53">
        <f t="shared" si="55"/>
        <v>0</v>
      </c>
      <c r="AI119" s="21"/>
      <c r="AJ119" s="6"/>
      <c r="AL119" s="53">
        <f t="shared" si="56"/>
        <v>0</v>
      </c>
      <c r="AS119" s="21"/>
      <c r="AT119" s="6"/>
      <c r="AV119" s="53">
        <f t="shared" si="57"/>
        <v>0</v>
      </c>
      <c r="BC119" s="21"/>
      <c r="BD119" s="6"/>
      <c r="BF119" s="53">
        <f t="shared" si="58"/>
        <v>0</v>
      </c>
      <c r="BM119" s="21"/>
      <c r="BN119" s="6"/>
      <c r="BP119" s="53">
        <f t="shared" si="59"/>
        <v>0</v>
      </c>
      <c r="BW119" s="21"/>
      <c r="BX119" s="6"/>
      <c r="BZ119" s="53">
        <f t="shared" si="60"/>
        <v>0</v>
      </c>
      <c r="CG119" s="21"/>
      <c r="CH119" s="6"/>
      <c r="CJ119" s="53">
        <f t="shared" si="61"/>
        <v>0</v>
      </c>
    </row>
    <row r="120" spans="17:88" ht="14.25">
      <c r="Q120" s="2"/>
      <c r="R120" s="26"/>
      <c r="S120" s="14"/>
      <c r="T120" s="15"/>
      <c r="U120" s="14"/>
      <c r="V120" s="15"/>
      <c r="W120" s="14"/>
      <c r="X120" s="15"/>
      <c r="Z120" s="6"/>
      <c r="AB120" s="53">
        <f t="shared" si="55"/>
        <v>0</v>
      </c>
      <c r="AI120" s="21"/>
      <c r="AJ120" s="6"/>
      <c r="AL120" s="53">
        <f t="shared" si="56"/>
        <v>0</v>
      </c>
      <c r="AS120" s="21"/>
      <c r="AT120" s="6"/>
      <c r="AV120" s="53">
        <f t="shared" si="57"/>
        <v>0</v>
      </c>
      <c r="BC120" s="21"/>
      <c r="BD120" s="6"/>
      <c r="BF120" s="53">
        <f t="shared" si="58"/>
        <v>0</v>
      </c>
      <c r="BM120" s="21"/>
      <c r="BN120" s="6"/>
      <c r="BP120" s="53">
        <f t="shared" si="59"/>
        <v>0</v>
      </c>
      <c r="BW120" s="21"/>
      <c r="BX120" s="6"/>
      <c r="BZ120" s="53">
        <f t="shared" si="60"/>
        <v>0</v>
      </c>
      <c r="CG120" s="21"/>
      <c r="CH120" s="6"/>
      <c r="CJ120" s="53">
        <f t="shared" si="61"/>
        <v>0</v>
      </c>
    </row>
    <row r="121" spans="17:88" s="13" customFormat="1" ht="14.25">
      <c r="Q121" s="14"/>
      <c r="R121" s="67"/>
      <c r="S121" s="14"/>
      <c r="T121" s="15"/>
      <c r="U121" s="14"/>
      <c r="V121" s="15"/>
      <c r="W121" s="14"/>
      <c r="X121" s="15"/>
      <c r="Z121" s="30"/>
      <c r="AA121" s="51"/>
      <c r="AB121" s="53">
        <f t="shared" si="55"/>
        <v>0</v>
      </c>
      <c r="AC121" s="14"/>
      <c r="AD121" s="15"/>
      <c r="AE121" s="14"/>
      <c r="AF121" s="15"/>
      <c r="AG121" s="14"/>
      <c r="AH121" s="15"/>
      <c r="AI121" s="24"/>
      <c r="AJ121" s="30"/>
      <c r="AK121" s="51"/>
      <c r="AL121" s="53">
        <f t="shared" si="56"/>
        <v>0</v>
      </c>
      <c r="AM121" s="14"/>
      <c r="AN121" s="15"/>
      <c r="AO121" s="14"/>
      <c r="AP121" s="15"/>
      <c r="AQ121" s="14"/>
      <c r="AR121" s="15"/>
      <c r="AS121" s="24"/>
      <c r="AT121" s="30"/>
      <c r="AU121" s="51"/>
      <c r="AV121" s="53">
        <f t="shared" si="57"/>
        <v>0</v>
      </c>
      <c r="AW121" s="14"/>
      <c r="AX121" s="15"/>
      <c r="AY121" s="14"/>
      <c r="AZ121" s="15"/>
      <c r="BA121" s="14"/>
      <c r="BB121" s="15"/>
      <c r="BC121" s="24"/>
      <c r="BD121" s="30"/>
      <c r="BE121" s="51"/>
      <c r="BF121" s="53">
        <f t="shared" si="58"/>
        <v>0</v>
      </c>
      <c r="BG121" s="14"/>
      <c r="BH121" s="15"/>
      <c r="BI121" s="14"/>
      <c r="BJ121" s="15"/>
      <c r="BK121" s="14"/>
      <c r="BL121" s="15"/>
      <c r="BM121" s="24"/>
      <c r="BN121" s="30"/>
      <c r="BO121" s="51"/>
      <c r="BP121" s="53">
        <f t="shared" si="59"/>
        <v>0</v>
      </c>
      <c r="BQ121" s="14"/>
      <c r="BR121" s="15"/>
      <c r="BS121" s="14"/>
      <c r="BT121" s="15"/>
      <c r="BU121" s="14"/>
      <c r="BV121" s="15"/>
      <c r="BW121" s="24"/>
      <c r="BX121" s="30"/>
      <c r="BY121" s="51"/>
      <c r="BZ121" s="53">
        <f t="shared" si="60"/>
        <v>0</v>
      </c>
      <c r="CA121" s="14"/>
      <c r="CB121" s="15"/>
      <c r="CC121" s="14"/>
      <c r="CD121" s="15"/>
      <c r="CE121" s="14"/>
      <c r="CF121" s="15"/>
      <c r="CG121" s="24"/>
      <c r="CH121" s="30"/>
      <c r="CI121" s="51"/>
      <c r="CJ121" s="53">
        <f t="shared" si="61"/>
        <v>0</v>
      </c>
    </row>
    <row r="122" spans="17:88" ht="14.25">
      <c r="Q122" s="2"/>
      <c r="R122" s="26"/>
      <c r="S122" s="14"/>
      <c r="T122" s="15"/>
      <c r="U122" s="14"/>
      <c r="V122" s="15"/>
      <c r="W122" s="14"/>
      <c r="X122" s="15"/>
      <c r="Z122" s="6"/>
      <c r="AB122" s="53">
        <f t="shared" si="55"/>
        <v>0</v>
      </c>
      <c r="AI122" s="21"/>
      <c r="AJ122" s="6"/>
      <c r="AL122" s="53">
        <f t="shared" si="56"/>
        <v>0</v>
      </c>
      <c r="AS122" s="21"/>
      <c r="AT122" s="6"/>
      <c r="AV122" s="53">
        <f t="shared" si="57"/>
        <v>0</v>
      </c>
      <c r="BC122" s="21"/>
      <c r="BD122" s="6"/>
      <c r="BF122" s="53">
        <f t="shared" si="58"/>
        <v>0</v>
      </c>
      <c r="BM122" s="21"/>
      <c r="BN122" s="6"/>
      <c r="BP122" s="53">
        <f t="shared" si="59"/>
        <v>0</v>
      </c>
      <c r="BW122" s="21"/>
      <c r="BX122" s="6"/>
      <c r="BZ122" s="53">
        <f t="shared" si="60"/>
        <v>0.00068321549162325</v>
      </c>
      <c r="CG122" s="21"/>
      <c r="CH122" s="6"/>
      <c r="CJ122" s="53">
        <f t="shared" si="61"/>
        <v>0</v>
      </c>
    </row>
    <row r="123" spans="17:88" ht="14.25">
      <c r="Q123" s="2"/>
      <c r="R123" s="26"/>
      <c r="S123" s="14"/>
      <c r="T123" s="15"/>
      <c r="U123" s="14"/>
      <c r="V123" s="15"/>
      <c r="W123" s="14"/>
      <c r="X123" s="15"/>
      <c r="Z123" s="6"/>
      <c r="AB123" s="53">
        <f t="shared" si="55"/>
        <v>0</v>
      </c>
      <c r="AI123" s="21"/>
      <c r="AJ123" s="6"/>
      <c r="AL123" s="53">
        <f t="shared" si="56"/>
        <v>0</v>
      </c>
      <c r="AS123" s="21"/>
      <c r="AT123" s="6"/>
      <c r="AV123" s="53">
        <f t="shared" si="57"/>
        <v>0</v>
      </c>
      <c r="BC123" s="21"/>
      <c r="BD123" s="6"/>
      <c r="BF123" s="53">
        <f t="shared" si="58"/>
        <v>0</v>
      </c>
      <c r="BM123" s="21"/>
      <c r="BN123" s="6"/>
      <c r="BP123" s="53">
        <f t="shared" si="59"/>
        <v>0</v>
      </c>
      <c r="BW123" s="21"/>
      <c r="BX123" s="6"/>
      <c r="BZ123" s="53">
        <f t="shared" si="60"/>
        <v>0</v>
      </c>
      <c r="CG123" s="21"/>
      <c r="CH123" s="6"/>
      <c r="CJ123" s="53">
        <f t="shared" si="61"/>
        <v>0</v>
      </c>
    </row>
    <row r="124" spans="17:88" ht="14.25">
      <c r="Q124" s="2"/>
      <c r="R124" s="26"/>
      <c r="S124" s="14"/>
      <c r="T124" s="15"/>
      <c r="U124" s="14"/>
      <c r="V124" s="15"/>
      <c r="W124" s="14"/>
      <c r="X124" s="15"/>
      <c r="Z124" s="6"/>
      <c r="AB124" s="53">
        <f t="shared" si="55"/>
        <v>0</v>
      </c>
      <c r="AI124" s="21"/>
      <c r="AJ124" s="6"/>
      <c r="AL124" s="53">
        <f t="shared" si="56"/>
        <v>0</v>
      </c>
      <c r="AS124" s="21"/>
      <c r="AT124" s="6"/>
      <c r="AV124" s="53">
        <f t="shared" si="57"/>
        <v>0</v>
      </c>
      <c r="BC124" s="21"/>
      <c r="BD124" s="6"/>
      <c r="BF124" s="53">
        <f t="shared" si="58"/>
        <v>0</v>
      </c>
      <c r="BM124" s="21"/>
      <c r="BN124" s="6"/>
      <c r="BP124" s="53">
        <f t="shared" si="59"/>
        <v>0</v>
      </c>
      <c r="BW124" s="21"/>
      <c r="BX124" s="6"/>
      <c r="BZ124" s="53">
        <f t="shared" si="60"/>
        <v>0</v>
      </c>
      <c r="CG124" s="21"/>
      <c r="CH124" s="6"/>
      <c r="CJ124" s="53">
        <f t="shared" si="61"/>
        <v>0</v>
      </c>
    </row>
    <row r="125" spans="17:88" ht="14.25">
      <c r="Q125" s="2"/>
      <c r="R125" s="26"/>
      <c r="S125" s="14"/>
      <c r="T125" s="15"/>
      <c r="U125" s="14"/>
      <c r="V125" s="15"/>
      <c r="W125" s="14"/>
      <c r="X125" s="15"/>
      <c r="Z125" s="6"/>
      <c r="AB125" s="53">
        <f t="shared" si="55"/>
        <v>0</v>
      </c>
      <c r="AI125" s="21"/>
      <c r="AJ125" s="6"/>
      <c r="AL125" s="53">
        <f t="shared" si="56"/>
        <v>0</v>
      </c>
      <c r="AS125" s="21"/>
      <c r="AT125" s="6"/>
      <c r="AV125" s="53">
        <f t="shared" si="57"/>
        <v>0</v>
      </c>
      <c r="BC125" s="21"/>
      <c r="BD125" s="6"/>
      <c r="BF125" s="53">
        <f t="shared" si="58"/>
        <v>0</v>
      </c>
      <c r="BM125" s="21"/>
      <c r="BN125" s="6"/>
      <c r="BP125" s="53">
        <f t="shared" si="59"/>
        <v>0</v>
      </c>
      <c r="BW125" s="21"/>
      <c r="BX125" s="6"/>
      <c r="BZ125" s="53">
        <f t="shared" si="60"/>
        <v>0</v>
      </c>
      <c r="CG125" s="21"/>
      <c r="CH125" s="6"/>
      <c r="CJ125" s="53">
        <f t="shared" si="61"/>
        <v>0</v>
      </c>
    </row>
    <row r="126" spans="17:88" ht="14.25">
      <c r="Q126" s="2"/>
      <c r="R126" s="26"/>
      <c r="S126" s="14"/>
      <c r="T126" s="15"/>
      <c r="U126" s="14"/>
      <c r="V126" s="15"/>
      <c r="W126" s="14"/>
      <c r="X126" s="15"/>
      <c r="Z126" s="6"/>
      <c r="AB126" s="53">
        <f t="shared" si="55"/>
        <v>0</v>
      </c>
      <c r="AI126" s="21"/>
      <c r="AJ126" s="6"/>
      <c r="AL126" s="53">
        <f t="shared" si="56"/>
        <v>0</v>
      </c>
      <c r="AS126" s="21"/>
      <c r="AT126" s="6"/>
      <c r="AV126" s="53">
        <f t="shared" si="57"/>
        <v>0</v>
      </c>
      <c r="BC126" s="21"/>
      <c r="BD126" s="6"/>
      <c r="BF126" s="53">
        <f t="shared" si="58"/>
        <v>0</v>
      </c>
      <c r="BM126" s="21"/>
      <c r="BN126" s="6"/>
      <c r="BP126" s="53">
        <f t="shared" si="59"/>
        <v>0</v>
      </c>
      <c r="BW126" s="21"/>
      <c r="BX126" s="6"/>
      <c r="BZ126" s="53">
        <f t="shared" si="60"/>
        <v>0</v>
      </c>
      <c r="CG126" s="21"/>
      <c r="CH126" s="6"/>
      <c r="CJ126" s="53">
        <f t="shared" si="61"/>
        <v>0</v>
      </c>
    </row>
    <row r="127" spans="17:88" ht="14.25">
      <c r="Q127" s="2"/>
      <c r="R127" s="26"/>
      <c r="S127" s="14"/>
      <c r="T127" s="15"/>
      <c r="U127" s="14"/>
      <c r="V127" s="15"/>
      <c r="W127" s="14"/>
      <c r="X127" s="15"/>
      <c r="Z127" s="6"/>
      <c r="AB127" s="53">
        <f t="shared" si="55"/>
        <v>0</v>
      </c>
      <c r="AI127" s="21"/>
      <c r="AJ127" s="6"/>
      <c r="AL127" s="53">
        <f t="shared" si="56"/>
        <v>0</v>
      </c>
      <c r="AS127" s="21"/>
      <c r="AT127" s="6"/>
      <c r="AV127" s="53">
        <f t="shared" si="57"/>
        <v>0</v>
      </c>
      <c r="BC127" s="21"/>
      <c r="BD127" s="6"/>
      <c r="BF127" s="53">
        <f t="shared" si="58"/>
        <v>0</v>
      </c>
      <c r="BM127" s="21"/>
      <c r="BN127" s="6"/>
      <c r="BP127" s="53">
        <f t="shared" si="59"/>
        <v>0</v>
      </c>
      <c r="BW127" s="21"/>
      <c r="BX127" s="6"/>
      <c r="BZ127" s="53">
        <f t="shared" si="60"/>
        <v>0</v>
      </c>
      <c r="CG127" s="21"/>
      <c r="CH127" s="6"/>
      <c r="CJ127" s="53">
        <f t="shared" si="61"/>
        <v>0</v>
      </c>
    </row>
    <row r="128" spans="17:88" ht="14.25">
      <c r="Q128" s="2"/>
      <c r="R128" s="26"/>
      <c r="S128" s="14"/>
      <c r="T128" s="15"/>
      <c r="U128" s="14"/>
      <c r="V128" s="15"/>
      <c r="W128" s="14"/>
      <c r="X128" s="15"/>
      <c r="Z128" s="6"/>
      <c r="AB128" s="53">
        <f t="shared" si="55"/>
        <v>0</v>
      </c>
      <c r="AI128" s="21"/>
      <c r="AJ128" s="6"/>
      <c r="AL128" s="53">
        <f t="shared" si="56"/>
        <v>0</v>
      </c>
      <c r="AS128" s="21"/>
      <c r="AT128" s="6"/>
      <c r="AV128" s="53">
        <f t="shared" si="57"/>
        <v>0</v>
      </c>
      <c r="BC128" s="21"/>
      <c r="BD128" s="6"/>
      <c r="BF128" s="53">
        <f t="shared" si="58"/>
        <v>0</v>
      </c>
      <c r="BM128" s="21"/>
      <c r="BN128" s="6"/>
      <c r="BP128" s="53">
        <f t="shared" si="59"/>
        <v>0</v>
      </c>
      <c r="BW128" s="21"/>
      <c r="BX128" s="6"/>
      <c r="BZ128" s="53">
        <f t="shared" si="60"/>
        <v>0</v>
      </c>
      <c r="CG128" s="21"/>
      <c r="CH128" s="6"/>
      <c r="CJ128" s="53">
        <f t="shared" si="61"/>
        <v>0</v>
      </c>
    </row>
    <row r="129" spans="17:88" ht="14.25">
      <c r="Q129" s="2"/>
      <c r="R129" s="26"/>
      <c r="S129" s="14"/>
      <c r="T129" s="15"/>
      <c r="U129" s="14"/>
      <c r="V129" s="15"/>
      <c r="W129" s="14"/>
      <c r="X129" s="15"/>
      <c r="Z129" s="6"/>
      <c r="AB129" s="53">
        <f aca="true" t="shared" si="62" ref="AB129:AB160">+IF(Y61=76,AB61,0)</f>
        <v>0</v>
      </c>
      <c r="AI129" s="21"/>
      <c r="AJ129" s="6"/>
      <c r="AL129" s="53">
        <f aca="true" t="shared" si="63" ref="AL129:AL160">+IF(AI61=76,AL61,0)</f>
        <v>0</v>
      </c>
      <c r="AS129" s="21"/>
      <c r="AT129" s="6"/>
      <c r="AV129" s="53">
        <f aca="true" t="shared" si="64" ref="AV129:AV160">+IF(AS61=76,AV61,0)</f>
        <v>0.003195386225505892</v>
      </c>
      <c r="BC129" s="21"/>
      <c r="BD129" s="6"/>
      <c r="BF129" s="53">
        <f aca="true" t="shared" si="65" ref="BF129:BF160">+IF(BC61=76,BF61,0)</f>
        <v>0</v>
      </c>
      <c r="BM129" s="21"/>
      <c r="BN129" s="6"/>
      <c r="BP129" s="53">
        <f aca="true" t="shared" si="66" ref="BP129:BP160">+IF(BM61=76,BP61,0)</f>
        <v>0</v>
      </c>
      <c r="BW129" s="21"/>
      <c r="BX129" s="6"/>
      <c r="BZ129" s="53">
        <f aca="true" t="shared" si="67" ref="BZ129:BZ160">+IF(BW61=76,BZ61,0)</f>
        <v>0</v>
      </c>
      <c r="CG129" s="21"/>
      <c r="CH129" s="6"/>
      <c r="CJ129" s="53">
        <f aca="true" t="shared" si="68" ref="CJ129:CJ160">+IF(CG61=76,CJ61,0)</f>
        <v>0</v>
      </c>
    </row>
    <row r="130" spans="17:88" ht="14.25">
      <c r="Q130" s="2"/>
      <c r="R130" s="26"/>
      <c r="S130" s="14"/>
      <c r="T130" s="15"/>
      <c r="U130" s="14"/>
      <c r="V130" s="15"/>
      <c r="W130" s="14"/>
      <c r="X130" s="15"/>
      <c r="Z130" s="6"/>
      <c r="AB130" s="53">
        <f t="shared" si="62"/>
        <v>0</v>
      </c>
      <c r="AI130" s="21"/>
      <c r="AJ130" s="6"/>
      <c r="AL130" s="53">
        <f t="shared" si="63"/>
        <v>0</v>
      </c>
      <c r="AS130" s="21"/>
      <c r="AT130" s="6"/>
      <c r="AV130" s="53">
        <f t="shared" si="64"/>
        <v>0</v>
      </c>
      <c r="BC130" s="21"/>
      <c r="BD130" s="6"/>
      <c r="BF130" s="53">
        <f t="shared" si="65"/>
        <v>0</v>
      </c>
      <c r="BM130" s="21"/>
      <c r="BN130" s="6"/>
      <c r="BP130" s="53">
        <f t="shared" si="66"/>
        <v>0</v>
      </c>
      <c r="BW130" s="21"/>
      <c r="BX130" s="6"/>
      <c r="BZ130" s="53">
        <f t="shared" si="67"/>
        <v>0</v>
      </c>
      <c r="CG130" s="21"/>
      <c r="CH130" s="6"/>
      <c r="CJ130" s="53">
        <f t="shared" si="68"/>
        <v>0</v>
      </c>
    </row>
    <row r="131" spans="17:88" ht="14.25">
      <c r="Q131" s="2"/>
      <c r="R131" s="26"/>
      <c r="S131" s="14"/>
      <c r="T131" s="15"/>
      <c r="U131" s="14"/>
      <c r="V131" s="15"/>
      <c r="W131" s="14"/>
      <c r="X131" s="15"/>
      <c r="Z131" s="6"/>
      <c r="AB131" s="53">
        <f t="shared" si="62"/>
        <v>0</v>
      </c>
      <c r="AI131" s="21"/>
      <c r="AJ131" s="6"/>
      <c r="AL131" s="53">
        <f t="shared" si="63"/>
        <v>0</v>
      </c>
      <c r="AS131" s="21"/>
      <c r="AT131" s="6"/>
      <c r="AV131" s="53">
        <f t="shared" si="64"/>
        <v>0</v>
      </c>
      <c r="BC131" s="21"/>
      <c r="BD131" s="6"/>
      <c r="BF131" s="53">
        <f t="shared" si="65"/>
        <v>0</v>
      </c>
      <c r="BM131" s="21"/>
      <c r="BN131" s="6"/>
      <c r="BP131" s="53">
        <f t="shared" si="66"/>
        <v>0</v>
      </c>
      <c r="BW131" s="21"/>
      <c r="BX131" s="6"/>
      <c r="BZ131" s="53">
        <f t="shared" si="67"/>
        <v>0</v>
      </c>
      <c r="CG131" s="21"/>
      <c r="CH131" s="6"/>
      <c r="CJ131" s="53">
        <f t="shared" si="68"/>
        <v>0</v>
      </c>
    </row>
    <row r="132" spans="17:88" ht="14.25">
      <c r="Q132" s="2"/>
      <c r="R132" s="26"/>
      <c r="S132" s="14"/>
      <c r="T132" s="15"/>
      <c r="U132" s="14"/>
      <c r="V132" s="15"/>
      <c r="W132" s="14"/>
      <c r="X132" s="15"/>
      <c r="Z132" s="6"/>
      <c r="AB132" s="53">
        <f t="shared" si="62"/>
        <v>0</v>
      </c>
      <c r="AI132" s="21"/>
      <c r="AJ132" s="6"/>
      <c r="AL132" s="53">
        <f t="shared" si="63"/>
        <v>0</v>
      </c>
      <c r="AS132" s="21"/>
      <c r="AT132" s="6"/>
      <c r="AV132" s="53">
        <f t="shared" si="64"/>
        <v>0</v>
      </c>
      <c r="BC132" s="21"/>
      <c r="BD132" s="6"/>
      <c r="BF132" s="53">
        <f t="shared" si="65"/>
        <v>0</v>
      </c>
      <c r="BM132" s="21"/>
      <c r="BN132" s="6"/>
      <c r="BP132" s="53">
        <f t="shared" si="66"/>
        <v>0</v>
      </c>
      <c r="BW132" s="21"/>
      <c r="BX132" s="6"/>
      <c r="BZ132" s="53">
        <f t="shared" si="67"/>
        <v>0</v>
      </c>
      <c r="CG132" s="21"/>
      <c r="CH132" s="6"/>
      <c r="CJ132" s="53">
        <f t="shared" si="68"/>
        <v>0</v>
      </c>
    </row>
    <row r="133" spans="17:88" ht="14.25">
      <c r="Q133" s="2"/>
      <c r="R133" s="26"/>
      <c r="S133" s="14"/>
      <c r="T133" s="15"/>
      <c r="U133" s="14"/>
      <c r="V133" s="15"/>
      <c r="W133" s="14"/>
      <c r="X133" s="15"/>
      <c r="Z133" s="6"/>
      <c r="AB133" s="53">
        <f t="shared" si="62"/>
        <v>0</v>
      </c>
      <c r="AI133" s="21"/>
      <c r="AJ133" s="6"/>
      <c r="AL133" s="53">
        <f t="shared" si="63"/>
        <v>0</v>
      </c>
      <c r="AS133" s="21"/>
      <c r="AT133" s="6"/>
      <c r="AV133" s="53">
        <f t="shared" si="64"/>
        <v>0</v>
      </c>
      <c r="BC133" s="21"/>
      <c r="BD133" s="6"/>
      <c r="BF133" s="53">
        <f t="shared" si="65"/>
        <v>0</v>
      </c>
      <c r="BM133" s="21"/>
      <c r="BN133" s="6"/>
      <c r="BP133" s="53">
        <f t="shared" si="66"/>
        <v>0</v>
      </c>
      <c r="BW133" s="21"/>
      <c r="BX133" s="6"/>
      <c r="BZ133" s="53">
        <f t="shared" si="67"/>
        <v>0</v>
      </c>
      <c r="CG133" s="21"/>
      <c r="CH133" s="6"/>
      <c r="CJ133" s="53">
        <f t="shared" si="68"/>
        <v>0</v>
      </c>
    </row>
    <row r="134" spans="17:88" ht="14.25">
      <c r="Q134" s="2"/>
      <c r="R134" s="26"/>
      <c r="S134" s="14"/>
      <c r="T134" s="15"/>
      <c r="U134" s="14"/>
      <c r="V134" s="15"/>
      <c r="W134" s="14"/>
      <c r="X134" s="15"/>
      <c r="Z134" s="6"/>
      <c r="AB134" s="53">
        <f t="shared" si="62"/>
        <v>0</v>
      </c>
      <c r="AI134" s="21"/>
      <c r="AJ134" s="6"/>
      <c r="AL134" s="53">
        <f t="shared" si="63"/>
        <v>0</v>
      </c>
      <c r="AS134" s="21"/>
      <c r="AT134" s="6"/>
      <c r="AV134" s="53">
        <f t="shared" si="64"/>
        <v>0</v>
      </c>
      <c r="BC134" s="21"/>
      <c r="BD134" s="6"/>
      <c r="BF134" s="53">
        <f t="shared" si="65"/>
        <v>0</v>
      </c>
      <c r="BM134" s="21"/>
      <c r="BN134" s="6"/>
      <c r="BP134" s="53">
        <f t="shared" si="66"/>
        <v>0</v>
      </c>
      <c r="BW134" s="21"/>
      <c r="BX134" s="6"/>
      <c r="BZ134" s="53">
        <f t="shared" si="67"/>
        <v>0</v>
      </c>
      <c r="CG134" s="21"/>
      <c r="CH134" s="6"/>
      <c r="CJ134" s="53">
        <f t="shared" si="68"/>
        <v>0</v>
      </c>
    </row>
    <row r="135" spans="17:88" ht="14.25">
      <c r="Q135" s="2"/>
      <c r="R135" s="26"/>
      <c r="S135" s="14"/>
      <c r="T135" s="15"/>
      <c r="U135" s="14"/>
      <c r="V135" s="15"/>
      <c r="W135" s="14"/>
      <c r="X135" s="15"/>
      <c r="Z135" s="6"/>
      <c r="AB135" s="53">
        <f t="shared" si="62"/>
        <v>0</v>
      </c>
      <c r="AI135" s="21"/>
      <c r="AJ135" s="6"/>
      <c r="AL135" s="53">
        <f t="shared" si="63"/>
        <v>0</v>
      </c>
      <c r="AS135" s="21"/>
      <c r="AT135" s="6"/>
      <c r="AV135" s="53">
        <f t="shared" si="64"/>
        <v>0</v>
      </c>
      <c r="BC135" s="21"/>
      <c r="BD135" s="6"/>
      <c r="BF135" s="53">
        <f t="shared" si="65"/>
        <v>0</v>
      </c>
      <c r="BM135" s="21"/>
      <c r="BN135" s="6"/>
      <c r="BP135" s="53">
        <f t="shared" si="66"/>
        <v>0</v>
      </c>
      <c r="BW135" s="21"/>
      <c r="BX135" s="6"/>
      <c r="BZ135" s="53">
        <f t="shared" si="67"/>
        <v>0</v>
      </c>
      <c r="CG135" s="21"/>
      <c r="CH135" s="6"/>
      <c r="CJ135" s="53">
        <f t="shared" si="68"/>
        <v>0</v>
      </c>
    </row>
    <row r="136" spans="17:88" ht="14.25">
      <c r="Q136" s="2"/>
      <c r="R136" s="26"/>
      <c r="S136" s="14"/>
      <c r="T136" s="15"/>
      <c r="U136" s="14"/>
      <c r="V136" s="15"/>
      <c r="W136" s="14"/>
      <c r="X136" s="15"/>
      <c r="Z136" s="6"/>
      <c r="AB136" s="53">
        <f t="shared" si="62"/>
        <v>0</v>
      </c>
      <c r="AI136" s="21"/>
      <c r="AJ136" s="6"/>
      <c r="AL136" s="53">
        <f t="shared" si="63"/>
        <v>0</v>
      </c>
      <c r="AS136" s="21"/>
      <c r="AT136" s="6"/>
      <c r="AV136" s="53">
        <f t="shared" si="64"/>
        <v>0</v>
      </c>
      <c r="BC136" s="21"/>
      <c r="BD136" s="6"/>
      <c r="BF136" s="53">
        <f t="shared" si="65"/>
        <v>0</v>
      </c>
      <c r="BM136" s="21"/>
      <c r="BN136" s="6"/>
      <c r="BP136" s="53">
        <f t="shared" si="66"/>
        <v>0</v>
      </c>
      <c r="BW136" s="21"/>
      <c r="BX136" s="6"/>
      <c r="BZ136" s="53">
        <f t="shared" si="67"/>
        <v>0</v>
      </c>
      <c r="CG136" s="21"/>
      <c r="CH136" s="6"/>
      <c r="CJ136" s="53">
        <f t="shared" si="68"/>
        <v>0</v>
      </c>
    </row>
    <row r="137" spans="17:88" ht="14.25">
      <c r="Q137" s="2"/>
      <c r="R137" s="26"/>
      <c r="S137" s="14"/>
      <c r="T137" s="15"/>
      <c r="U137" s="14"/>
      <c r="V137" s="15"/>
      <c r="W137" s="14"/>
      <c r="X137" s="15"/>
      <c r="Z137" s="6"/>
      <c r="AB137" s="53">
        <f t="shared" si="62"/>
        <v>0</v>
      </c>
      <c r="AI137" s="21"/>
      <c r="AJ137" s="6"/>
      <c r="AL137" s="53">
        <f t="shared" si="63"/>
        <v>0</v>
      </c>
      <c r="AS137" s="21"/>
      <c r="AT137" s="6"/>
      <c r="AV137" s="53">
        <f t="shared" si="64"/>
        <v>0</v>
      </c>
      <c r="BC137" s="21"/>
      <c r="BD137" s="6"/>
      <c r="BF137" s="53">
        <f t="shared" si="65"/>
        <v>0</v>
      </c>
      <c r="BM137" s="21"/>
      <c r="BN137" s="6"/>
      <c r="BP137" s="53">
        <f t="shared" si="66"/>
        <v>0</v>
      </c>
      <c r="BW137" s="21"/>
      <c r="BX137" s="6"/>
      <c r="BZ137" s="53">
        <f t="shared" si="67"/>
        <v>0</v>
      </c>
      <c r="CG137" s="21"/>
      <c r="CH137" s="6"/>
      <c r="CJ137" s="53">
        <f t="shared" si="68"/>
        <v>0</v>
      </c>
    </row>
    <row r="138" spans="17:88" ht="14.25">
      <c r="Q138" s="2"/>
      <c r="R138" s="26"/>
      <c r="S138" s="14"/>
      <c r="T138" s="15"/>
      <c r="U138" s="14"/>
      <c r="V138" s="15"/>
      <c r="W138" s="14"/>
      <c r="X138" s="15"/>
      <c r="Z138" s="6"/>
      <c r="AB138" s="53">
        <f t="shared" si="62"/>
        <v>0</v>
      </c>
      <c r="AI138" s="21"/>
      <c r="AJ138" s="6"/>
      <c r="AL138" s="53">
        <f t="shared" si="63"/>
        <v>0</v>
      </c>
      <c r="AS138" s="21"/>
      <c r="AT138" s="6"/>
      <c r="AV138" s="53">
        <f t="shared" si="64"/>
        <v>0</v>
      </c>
      <c r="BC138" s="21"/>
      <c r="BD138" s="6"/>
      <c r="BF138" s="53">
        <f t="shared" si="65"/>
        <v>0</v>
      </c>
      <c r="BM138" s="21"/>
      <c r="BN138" s="6"/>
      <c r="BP138" s="53">
        <f t="shared" si="66"/>
        <v>0</v>
      </c>
      <c r="BW138" s="21"/>
      <c r="BX138" s="6"/>
      <c r="BZ138" s="53">
        <f t="shared" si="67"/>
        <v>0</v>
      </c>
      <c r="CG138" s="21"/>
      <c r="CH138" s="6"/>
      <c r="CJ138" s="53">
        <f t="shared" si="68"/>
        <v>0</v>
      </c>
    </row>
    <row r="139" spans="17:88" ht="14.25">
      <c r="Q139" s="2"/>
      <c r="R139" s="26"/>
      <c r="S139" s="14"/>
      <c r="T139" s="15"/>
      <c r="U139" s="14"/>
      <c r="V139" s="15"/>
      <c r="W139" s="14"/>
      <c r="X139" s="15"/>
      <c r="Z139" s="6"/>
      <c r="AB139" s="53">
        <f t="shared" si="62"/>
        <v>0</v>
      </c>
      <c r="AI139" s="21"/>
      <c r="AJ139" s="6"/>
      <c r="AL139" s="53">
        <f t="shared" si="63"/>
        <v>0</v>
      </c>
      <c r="AS139" s="21"/>
      <c r="AT139" s="6"/>
      <c r="AV139" s="53">
        <f t="shared" si="64"/>
        <v>0</v>
      </c>
      <c r="BC139" s="21"/>
      <c r="BD139" s="6"/>
      <c r="BF139" s="53">
        <f t="shared" si="65"/>
        <v>0</v>
      </c>
      <c r="BM139" s="21"/>
      <c r="BN139" s="6"/>
      <c r="BP139" s="53">
        <f t="shared" si="66"/>
        <v>0</v>
      </c>
      <c r="BW139" s="21"/>
      <c r="BX139" s="6"/>
      <c r="BZ139" s="53">
        <f t="shared" si="67"/>
        <v>0</v>
      </c>
      <c r="CG139" s="21"/>
      <c r="CH139" s="6"/>
      <c r="CJ139" s="53">
        <f t="shared" si="68"/>
        <v>0</v>
      </c>
    </row>
    <row r="140" spans="17:88" s="13" customFormat="1" ht="14.25">
      <c r="Q140" s="14"/>
      <c r="R140" s="67"/>
      <c r="S140" s="14"/>
      <c r="T140" s="15"/>
      <c r="U140" s="14"/>
      <c r="V140" s="15"/>
      <c r="W140" s="14"/>
      <c r="X140" s="15"/>
      <c r="Z140" s="30"/>
      <c r="AA140" s="51"/>
      <c r="AB140" s="53">
        <f t="shared" si="62"/>
        <v>0</v>
      </c>
      <c r="AC140" s="14"/>
      <c r="AD140" s="15"/>
      <c r="AE140" s="14"/>
      <c r="AF140" s="15"/>
      <c r="AG140" s="14"/>
      <c r="AH140" s="15"/>
      <c r="AI140" s="24"/>
      <c r="AJ140" s="30"/>
      <c r="AK140" s="51"/>
      <c r="AL140" s="53">
        <f t="shared" si="63"/>
        <v>0</v>
      </c>
      <c r="AM140" s="14"/>
      <c r="AN140" s="15"/>
      <c r="AO140" s="14"/>
      <c r="AP140" s="15"/>
      <c r="AQ140" s="14"/>
      <c r="AR140" s="15"/>
      <c r="AS140" s="24"/>
      <c r="AT140" s="30"/>
      <c r="AU140" s="51"/>
      <c r="AV140" s="53">
        <f t="shared" si="64"/>
        <v>0</v>
      </c>
      <c r="AW140" s="14"/>
      <c r="AX140" s="15"/>
      <c r="AY140" s="14"/>
      <c r="AZ140" s="15"/>
      <c r="BA140" s="14"/>
      <c r="BB140" s="15"/>
      <c r="BC140" s="24"/>
      <c r="BD140" s="30"/>
      <c r="BE140" s="51"/>
      <c r="BF140" s="53">
        <f t="shared" si="65"/>
        <v>0</v>
      </c>
      <c r="BG140" s="14"/>
      <c r="BH140" s="15"/>
      <c r="BI140" s="14"/>
      <c r="BJ140" s="15"/>
      <c r="BK140" s="14"/>
      <c r="BL140" s="15"/>
      <c r="BM140" s="24"/>
      <c r="BN140" s="30"/>
      <c r="BO140" s="51"/>
      <c r="BP140" s="53">
        <f t="shared" si="66"/>
        <v>0</v>
      </c>
      <c r="BQ140" s="14"/>
      <c r="BR140" s="15"/>
      <c r="BS140" s="14"/>
      <c r="BT140" s="15"/>
      <c r="BU140" s="14"/>
      <c r="BV140" s="15"/>
      <c r="BW140" s="24"/>
      <c r="BX140" s="30"/>
      <c r="BY140" s="51"/>
      <c r="BZ140" s="53">
        <f t="shared" si="67"/>
        <v>0</v>
      </c>
      <c r="CA140" s="14"/>
      <c r="CB140" s="15"/>
      <c r="CC140" s="14"/>
      <c r="CD140" s="15"/>
      <c r="CE140" s="14"/>
      <c r="CF140" s="15"/>
      <c r="CG140" s="24"/>
      <c r="CH140" s="30"/>
      <c r="CI140" s="51"/>
      <c r="CJ140" s="53">
        <f t="shared" si="68"/>
        <v>0</v>
      </c>
    </row>
    <row r="141" spans="17:88" ht="14.25">
      <c r="Q141" s="2"/>
      <c r="R141" s="26"/>
      <c r="S141" s="14"/>
      <c r="T141" s="15"/>
      <c r="U141" s="14"/>
      <c r="V141" s="15"/>
      <c r="W141" s="14"/>
      <c r="X141" s="15"/>
      <c r="Z141" s="6"/>
      <c r="AB141" s="53">
        <f t="shared" si="62"/>
        <v>0</v>
      </c>
      <c r="AI141" s="21"/>
      <c r="AJ141" s="6"/>
      <c r="AL141" s="53">
        <f t="shared" si="63"/>
        <v>0</v>
      </c>
      <c r="AS141" s="21"/>
      <c r="AT141" s="6"/>
      <c r="AV141" s="53">
        <f t="shared" si="64"/>
        <v>0</v>
      </c>
      <c r="BC141" s="21"/>
      <c r="BD141" s="6"/>
      <c r="BF141" s="53">
        <f t="shared" si="65"/>
        <v>0</v>
      </c>
      <c r="BM141" s="21"/>
      <c r="BN141" s="6"/>
      <c r="BP141" s="53">
        <f t="shared" si="66"/>
        <v>0</v>
      </c>
      <c r="BW141" s="21"/>
      <c r="BX141" s="6"/>
      <c r="BZ141" s="53">
        <f t="shared" si="67"/>
        <v>0</v>
      </c>
      <c r="CG141" s="21"/>
      <c r="CH141" s="6"/>
      <c r="CJ141" s="53">
        <f t="shared" si="68"/>
        <v>0</v>
      </c>
    </row>
    <row r="142" spans="17:88" ht="14.25">
      <c r="Q142" s="2"/>
      <c r="R142" s="26"/>
      <c r="S142" s="14"/>
      <c r="T142" s="15"/>
      <c r="U142" s="14"/>
      <c r="V142" s="15"/>
      <c r="W142" s="14"/>
      <c r="X142" s="15"/>
      <c r="Z142" s="6"/>
      <c r="AB142" s="53">
        <f t="shared" si="62"/>
        <v>0</v>
      </c>
      <c r="AI142" s="21"/>
      <c r="AJ142" s="6"/>
      <c r="AL142" s="53">
        <f t="shared" si="63"/>
        <v>0</v>
      </c>
      <c r="AS142" s="21"/>
      <c r="AT142" s="6"/>
      <c r="AV142" s="53">
        <f t="shared" si="64"/>
        <v>0</v>
      </c>
      <c r="BC142" s="21"/>
      <c r="BD142" s="6"/>
      <c r="BF142" s="53">
        <f t="shared" si="65"/>
        <v>0</v>
      </c>
      <c r="BM142" s="21"/>
      <c r="BN142" s="6"/>
      <c r="BP142" s="53">
        <f t="shared" si="66"/>
        <v>0</v>
      </c>
      <c r="BW142" s="21"/>
      <c r="BX142" s="6"/>
      <c r="BZ142" s="53">
        <f t="shared" si="67"/>
        <v>0</v>
      </c>
      <c r="CG142" s="21"/>
      <c r="CH142" s="6"/>
      <c r="CJ142" s="53">
        <f t="shared" si="68"/>
        <v>0</v>
      </c>
    </row>
    <row r="143" spans="17:88" ht="14.25">
      <c r="Q143" s="2"/>
      <c r="R143" s="26"/>
      <c r="S143" s="14"/>
      <c r="T143" s="15"/>
      <c r="U143" s="14"/>
      <c r="V143" s="15"/>
      <c r="W143" s="14"/>
      <c r="X143" s="15"/>
      <c r="Z143" s="6"/>
      <c r="AB143" s="53">
        <f t="shared" si="62"/>
        <v>0</v>
      </c>
      <c r="AI143" s="21"/>
      <c r="AJ143" s="6"/>
      <c r="AL143" s="53">
        <f t="shared" si="63"/>
        <v>0</v>
      </c>
      <c r="AS143" s="21"/>
      <c r="AT143" s="6"/>
      <c r="AV143" s="53">
        <f t="shared" si="64"/>
        <v>0</v>
      </c>
      <c r="BC143" s="21"/>
      <c r="BD143" s="6"/>
      <c r="BF143" s="53">
        <f t="shared" si="65"/>
        <v>0</v>
      </c>
      <c r="BM143" s="21"/>
      <c r="BN143" s="6"/>
      <c r="BP143" s="53">
        <f t="shared" si="66"/>
        <v>0</v>
      </c>
      <c r="BW143" s="21"/>
      <c r="BX143" s="6"/>
      <c r="BZ143" s="53">
        <f t="shared" si="67"/>
        <v>0</v>
      </c>
      <c r="CG143" s="21"/>
      <c r="CH143" s="6"/>
      <c r="CJ143" s="53">
        <f t="shared" si="68"/>
        <v>0</v>
      </c>
    </row>
    <row r="144" spans="17:88" ht="14.25">
      <c r="Q144" s="2"/>
      <c r="R144" s="26"/>
      <c r="S144" s="14"/>
      <c r="T144" s="15"/>
      <c r="U144" s="14"/>
      <c r="V144" s="15"/>
      <c r="W144" s="14"/>
      <c r="X144" s="15"/>
      <c r="Z144" s="6"/>
      <c r="AB144" s="53">
        <f t="shared" si="62"/>
        <v>0</v>
      </c>
      <c r="AI144" s="21"/>
      <c r="AJ144" s="6"/>
      <c r="AL144" s="53">
        <f t="shared" si="63"/>
        <v>0</v>
      </c>
      <c r="AS144" s="21"/>
      <c r="AT144" s="6"/>
      <c r="AV144" s="53">
        <f t="shared" si="64"/>
        <v>0</v>
      </c>
      <c r="BC144" s="21"/>
      <c r="BD144" s="6"/>
      <c r="BF144" s="53">
        <f t="shared" si="65"/>
        <v>0</v>
      </c>
      <c r="BM144" s="21"/>
      <c r="BN144" s="6"/>
      <c r="BP144" s="53">
        <f t="shared" si="66"/>
        <v>0</v>
      </c>
      <c r="BW144" s="21"/>
      <c r="BX144" s="6"/>
      <c r="BZ144" s="53">
        <f t="shared" si="67"/>
        <v>0</v>
      </c>
      <c r="CG144" s="21"/>
      <c r="CH144" s="6"/>
      <c r="CJ144" s="53">
        <f t="shared" si="68"/>
        <v>0</v>
      </c>
    </row>
    <row r="145" spans="17:88" ht="14.25">
      <c r="Q145" s="2"/>
      <c r="R145" s="26"/>
      <c r="S145" s="14"/>
      <c r="T145" s="15"/>
      <c r="U145" s="14"/>
      <c r="V145" s="15"/>
      <c r="W145" s="14"/>
      <c r="X145" s="15"/>
      <c r="Z145" s="6"/>
      <c r="AB145" s="53">
        <f t="shared" si="62"/>
        <v>0</v>
      </c>
      <c r="AI145" s="21"/>
      <c r="AJ145" s="6"/>
      <c r="AL145" s="53">
        <f t="shared" si="63"/>
        <v>0</v>
      </c>
      <c r="AS145" s="21"/>
      <c r="AT145" s="6"/>
      <c r="AV145" s="53">
        <f t="shared" si="64"/>
        <v>0</v>
      </c>
      <c r="BC145" s="21"/>
      <c r="BD145" s="6"/>
      <c r="BF145" s="53">
        <f t="shared" si="65"/>
        <v>0</v>
      </c>
      <c r="BM145" s="21"/>
      <c r="BN145" s="6"/>
      <c r="BP145" s="53">
        <f t="shared" si="66"/>
        <v>0</v>
      </c>
      <c r="BW145" s="21"/>
      <c r="BX145" s="6"/>
      <c r="BZ145" s="53">
        <f t="shared" si="67"/>
        <v>0</v>
      </c>
      <c r="CG145" s="21"/>
      <c r="CH145" s="6"/>
      <c r="CJ145" s="53">
        <f t="shared" si="68"/>
        <v>0</v>
      </c>
    </row>
    <row r="146" spans="17:88" ht="14.25">
      <c r="Q146" s="2"/>
      <c r="R146" s="26"/>
      <c r="S146" s="14"/>
      <c r="T146" s="15"/>
      <c r="U146" s="14"/>
      <c r="V146" s="15"/>
      <c r="W146" s="14"/>
      <c r="X146" s="15"/>
      <c r="Z146" s="6"/>
      <c r="AB146" s="53">
        <f t="shared" si="62"/>
        <v>0</v>
      </c>
      <c r="AI146" s="21"/>
      <c r="AJ146" s="6"/>
      <c r="AL146" s="53">
        <f t="shared" si="63"/>
        <v>0</v>
      </c>
      <c r="AS146" s="21"/>
      <c r="AT146" s="6"/>
      <c r="AV146" s="53">
        <f t="shared" si="64"/>
        <v>0</v>
      </c>
      <c r="BC146" s="21"/>
      <c r="BD146" s="6"/>
      <c r="BF146" s="53">
        <f t="shared" si="65"/>
        <v>0</v>
      </c>
      <c r="BM146" s="21"/>
      <c r="BN146" s="6"/>
      <c r="BP146" s="53">
        <f t="shared" si="66"/>
        <v>0</v>
      </c>
      <c r="BW146" s="21"/>
      <c r="BX146" s="6"/>
      <c r="BZ146" s="53">
        <f t="shared" si="67"/>
        <v>0</v>
      </c>
      <c r="CG146" s="21"/>
      <c r="CH146" s="6"/>
      <c r="CJ146" s="53">
        <f t="shared" si="68"/>
        <v>0</v>
      </c>
    </row>
    <row r="147" spans="17:88" ht="14.25">
      <c r="Q147" s="2"/>
      <c r="R147" s="26"/>
      <c r="S147" s="14"/>
      <c r="T147" s="15"/>
      <c r="U147" s="14"/>
      <c r="V147" s="15"/>
      <c r="W147" s="14"/>
      <c r="X147" s="15"/>
      <c r="Z147" s="6"/>
      <c r="AB147" s="53">
        <f t="shared" si="62"/>
        <v>0</v>
      </c>
      <c r="AI147" s="21"/>
      <c r="AJ147" s="6"/>
      <c r="AL147" s="53">
        <f t="shared" si="63"/>
        <v>0</v>
      </c>
      <c r="AS147" s="21"/>
      <c r="AT147" s="6"/>
      <c r="AV147" s="53">
        <f t="shared" si="64"/>
        <v>0</v>
      </c>
      <c r="BC147" s="21"/>
      <c r="BD147" s="6"/>
      <c r="BF147" s="53">
        <f t="shared" si="65"/>
        <v>0</v>
      </c>
      <c r="BM147" s="21"/>
      <c r="BN147" s="6"/>
      <c r="BP147" s="53">
        <f t="shared" si="66"/>
        <v>0</v>
      </c>
      <c r="BW147" s="21"/>
      <c r="BX147" s="6"/>
      <c r="BZ147" s="53">
        <f t="shared" si="67"/>
        <v>0</v>
      </c>
      <c r="CG147" s="21"/>
      <c r="CH147" s="6"/>
      <c r="CJ147" s="53">
        <f t="shared" si="68"/>
        <v>0</v>
      </c>
    </row>
    <row r="148" spans="17:88" ht="14.25">
      <c r="Q148" s="2"/>
      <c r="R148" s="26"/>
      <c r="S148" s="14"/>
      <c r="T148" s="15"/>
      <c r="U148" s="14"/>
      <c r="V148" s="15"/>
      <c r="W148" s="14"/>
      <c r="X148" s="15"/>
      <c r="Z148" s="6"/>
      <c r="AB148" s="53">
        <f t="shared" si="62"/>
        <v>0</v>
      </c>
      <c r="AI148" s="21"/>
      <c r="AJ148" s="6"/>
      <c r="AL148" s="53">
        <f t="shared" si="63"/>
        <v>0</v>
      </c>
      <c r="AS148" s="21"/>
      <c r="AT148" s="6"/>
      <c r="AV148" s="53">
        <f t="shared" si="64"/>
        <v>0</v>
      </c>
      <c r="BC148" s="21"/>
      <c r="BD148" s="6"/>
      <c r="BF148" s="53">
        <f t="shared" si="65"/>
        <v>0</v>
      </c>
      <c r="BM148" s="21"/>
      <c r="BN148" s="6"/>
      <c r="BP148" s="53">
        <f t="shared" si="66"/>
        <v>0</v>
      </c>
      <c r="BW148" s="21"/>
      <c r="BX148" s="6"/>
      <c r="BZ148" s="53">
        <f t="shared" si="67"/>
        <v>0</v>
      </c>
      <c r="CG148" s="21"/>
      <c r="CH148" s="6"/>
      <c r="CJ148" s="53">
        <f t="shared" si="68"/>
        <v>0</v>
      </c>
    </row>
    <row r="149" spans="17:88" ht="14.25">
      <c r="Q149" s="2"/>
      <c r="R149" s="26"/>
      <c r="S149" s="14"/>
      <c r="T149" s="15"/>
      <c r="U149" s="14"/>
      <c r="V149" s="15"/>
      <c r="W149" s="14"/>
      <c r="X149" s="15"/>
      <c r="Z149" s="6"/>
      <c r="AB149" s="53">
        <f t="shared" si="62"/>
        <v>0</v>
      </c>
      <c r="AI149" s="21"/>
      <c r="AJ149" s="6"/>
      <c r="AL149" s="53">
        <f t="shared" si="63"/>
        <v>0</v>
      </c>
      <c r="AS149" s="21"/>
      <c r="AT149" s="6"/>
      <c r="AV149" s="53">
        <f t="shared" si="64"/>
        <v>0</v>
      </c>
      <c r="BC149" s="21"/>
      <c r="BD149" s="6"/>
      <c r="BF149" s="53">
        <f t="shared" si="65"/>
        <v>0</v>
      </c>
      <c r="BM149" s="21"/>
      <c r="BN149" s="6"/>
      <c r="BP149" s="53">
        <f t="shared" si="66"/>
        <v>0</v>
      </c>
      <c r="BW149" s="21"/>
      <c r="BX149" s="6"/>
      <c r="BZ149" s="53">
        <f t="shared" si="67"/>
        <v>0</v>
      </c>
      <c r="CG149" s="21"/>
      <c r="CH149" s="6"/>
      <c r="CJ149" s="53">
        <f t="shared" si="68"/>
        <v>0</v>
      </c>
    </row>
    <row r="150" spans="17:88" ht="14.25">
      <c r="Q150" s="2"/>
      <c r="R150" s="26"/>
      <c r="S150" s="14"/>
      <c r="T150" s="15"/>
      <c r="U150" s="14"/>
      <c r="V150" s="15"/>
      <c r="W150" s="14"/>
      <c r="X150" s="15"/>
      <c r="Z150" s="6"/>
      <c r="AB150" s="53">
        <f t="shared" si="62"/>
        <v>0</v>
      </c>
      <c r="AI150" s="21"/>
      <c r="AJ150" s="6"/>
      <c r="AL150" s="53">
        <f t="shared" si="63"/>
        <v>0</v>
      </c>
      <c r="AS150" s="21"/>
      <c r="AT150" s="6"/>
      <c r="AV150" s="53">
        <f t="shared" si="64"/>
        <v>0</v>
      </c>
      <c r="BC150" s="21"/>
      <c r="BD150" s="6"/>
      <c r="BF150" s="53">
        <f t="shared" si="65"/>
        <v>0</v>
      </c>
      <c r="BM150" s="21"/>
      <c r="BN150" s="6"/>
      <c r="BP150" s="53">
        <f t="shared" si="66"/>
        <v>0</v>
      </c>
      <c r="BW150" s="21"/>
      <c r="BX150" s="6"/>
      <c r="BZ150" s="53">
        <f t="shared" si="67"/>
        <v>0</v>
      </c>
      <c r="CG150" s="21"/>
      <c r="CH150" s="6"/>
      <c r="CJ150" s="53">
        <f t="shared" si="68"/>
        <v>0</v>
      </c>
    </row>
    <row r="151" spans="17:88" ht="14.25">
      <c r="Q151" s="2"/>
      <c r="R151" s="26"/>
      <c r="S151" s="14"/>
      <c r="T151" s="15"/>
      <c r="U151" s="14"/>
      <c r="V151" s="15"/>
      <c r="W151" s="14"/>
      <c r="X151" s="15"/>
      <c r="Z151" s="6"/>
      <c r="AB151" s="53">
        <f t="shared" si="62"/>
        <v>0</v>
      </c>
      <c r="AI151" s="21"/>
      <c r="AJ151" s="6"/>
      <c r="AL151" s="53">
        <f t="shared" si="63"/>
        <v>0</v>
      </c>
      <c r="AS151" s="21"/>
      <c r="AT151" s="6"/>
      <c r="AV151" s="53">
        <f t="shared" si="64"/>
        <v>0</v>
      </c>
      <c r="BC151" s="21"/>
      <c r="BD151" s="6"/>
      <c r="BF151" s="53">
        <f t="shared" si="65"/>
        <v>0</v>
      </c>
      <c r="BM151" s="21"/>
      <c r="BN151" s="6"/>
      <c r="BP151" s="53">
        <f t="shared" si="66"/>
        <v>0</v>
      </c>
      <c r="BW151" s="21"/>
      <c r="BX151" s="6"/>
      <c r="BZ151" s="53">
        <f t="shared" si="67"/>
        <v>0</v>
      </c>
      <c r="CG151" s="21"/>
      <c r="CH151" s="6"/>
      <c r="CJ151" s="53">
        <f t="shared" si="68"/>
        <v>0</v>
      </c>
    </row>
    <row r="152" spans="17:88" ht="14.25">
      <c r="Q152" s="2"/>
      <c r="R152" s="26"/>
      <c r="S152" s="14"/>
      <c r="T152" s="15"/>
      <c r="U152" s="14"/>
      <c r="V152" s="15"/>
      <c r="W152" s="14"/>
      <c r="X152" s="15"/>
      <c r="Z152" s="6"/>
      <c r="AB152" s="53">
        <f t="shared" si="62"/>
        <v>0</v>
      </c>
      <c r="AI152" s="21"/>
      <c r="AJ152" s="6"/>
      <c r="AL152" s="53">
        <f t="shared" si="63"/>
        <v>0</v>
      </c>
      <c r="AS152" s="21"/>
      <c r="AT152" s="6"/>
      <c r="AV152" s="53">
        <f t="shared" si="64"/>
        <v>0</v>
      </c>
      <c r="BC152" s="21"/>
      <c r="BD152" s="6"/>
      <c r="BF152" s="53">
        <f t="shared" si="65"/>
        <v>0</v>
      </c>
      <c r="BM152" s="21"/>
      <c r="BN152" s="6"/>
      <c r="BP152" s="53">
        <f t="shared" si="66"/>
        <v>0</v>
      </c>
      <c r="BW152" s="21"/>
      <c r="BX152" s="6"/>
      <c r="BZ152" s="53">
        <f t="shared" si="67"/>
        <v>0</v>
      </c>
      <c r="CG152" s="21"/>
      <c r="CH152" s="6"/>
      <c r="CJ152" s="53">
        <f t="shared" si="68"/>
        <v>0</v>
      </c>
    </row>
    <row r="153" spans="17:88" ht="14.25">
      <c r="Q153" s="2"/>
      <c r="R153" s="26"/>
      <c r="S153" s="14"/>
      <c r="T153" s="15"/>
      <c r="U153" s="14"/>
      <c r="V153" s="15"/>
      <c r="W153" s="14"/>
      <c r="X153" s="15"/>
      <c r="Z153" s="6"/>
      <c r="AB153" s="53">
        <f t="shared" si="62"/>
        <v>0</v>
      </c>
      <c r="AI153" s="21"/>
      <c r="AJ153" s="6"/>
      <c r="AL153" s="53">
        <f t="shared" si="63"/>
        <v>0</v>
      </c>
      <c r="AS153" s="21"/>
      <c r="AT153" s="6"/>
      <c r="AV153" s="53">
        <f t="shared" si="64"/>
        <v>0</v>
      </c>
      <c r="BC153" s="21"/>
      <c r="BD153" s="6"/>
      <c r="BF153" s="53">
        <f t="shared" si="65"/>
        <v>0</v>
      </c>
      <c r="BM153" s="21"/>
      <c r="BN153" s="6"/>
      <c r="BP153" s="53">
        <f t="shared" si="66"/>
        <v>0</v>
      </c>
      <c r="BW153" s="21"/>
      <c r="BX153" s="6"/>
      <c r="BZ153" s="53">
        <f t="shared" si="67"/>
        <v>0</v>
      </c>
      <c r="CG153" s="21"/>
      <c r="CH153" s="6"/>
      <c r="CJ153" s="53">
        <f t="shared" si="68"/>
        <v>0</v>
      </c>
    </row>
    <row r="154" spans="17:88" ht="14.25">
      <c r="Q154" s="2"/>
      <c r="R154" s="26"/>
      <c r="S154" s="14"/>
      <c r="T154" s="15"/>
      <c r="U154" s="14"/>
      <c r="V154" s="15"/>
      <c r="W154" s="14"/>
      <c r="X154" s="15"/>
      <c r="Z154" s="6"/>
      <c r="AB154" s="53">
        <f t="shared" si="62"/>
        <v>0</v>
      </c>
      <c r="AI154" s="21"/>
      <c r="AJ154" s="6"/>
      <c r="AL154" s="53">
        <f t="shared" si="63"/>
        <v>0</v>
      </c>
      <c r="AS154" s="21"/>
      <c r="AT154" s="6"/>
      <c r="AV154" s="53">
        <f t="shared" si="64"/>
        <v>0</v>
      </c>
      <c r="BC154" s="21"/>
      <c r="BD154" s="6"/>
      <c r="BF154" s="53">
        <f t="shared" si="65"/>
        <v>0</v>
      </c>
      <c r="BM154" s="21"/>
      <c r="BN154" s="6"/>
      <c r="BP154" s="53">
        <f t="shared" si="66"/>
        <v>0</v>
      </c>
      <c r="BW154" s="21"/>
      <c r="BX154" s="6"/>
      <c r="BZ154" s="53">
        <f t="shared" si="67"/>
        <v>0</v>
      </c>
      <c r="CG154" s="21"/>
      <c r="CH154" s="6"/>
      <c r="CJ154" s="53">
        <f t="shared" si="68"/>
        <v>0</v>
      </c>
    </row>
    <row r="155" spans="17:88" ht="14.25">
      <c r="Q155" s="2"/>
      <c r="R155" s="26"/>
      <c r="S155" s="14"/>
      <c r="T155" s="15"/>
      <c r="U155" s="14"/>
      <c r="V155" s="15"/>
      <c r="W155" s="14"/>
      <c r="X155" s="15"/>
      <c r="Z155" s="6"/>
      <c r="AB155" s="53">
        <f t="shared" si="62"/>
        <v>0</v>
      </c>
      <c r="AI155" s="21"/>
      <c r="AJ155" s="6"/>
      <c r="AL155" s="53">
        <f t="shared" si="63"/>
        <v>0</v>
      </c>
      <c r="AS155" s="21"/>
      <c r="AT155" s="6"/>
      <c r="AV155" s="53">
        <f t="shared" si="64"/>
        <v>0</v>
      </c>
      <c r="BC155" s="21"/>
      <c r="BD155" s="6"/>
      <c r="BF155" s="53">
        <f t="shared" si="65"/>
        <v>0</v>
      </c>
      <c r="BM155" s="21"/>
      <c r="BN155" s="6"/>
      <c r="BP155" s="53">
        <f t="shared" si="66"/>
        <v>0</v>
      </c>
      <c r="BW155" s="21"/>
      <c r="BX155" s="6"/>
      <c r="BZ155" s="53">
        <f t="shared" si="67"/>
        <v>0</v>
      </c>
      <c r="CG155" s="21"/>
      <c r="CH155" s="6"/>
      <c r="CJ155" s="53">
        <f t="shared" si="68"/>
        <v>0</v>
      </c>
    </row>
    <row r="156" spans="17:88" ht="14.25">
      <c r="Q156" s="2"/>
      <c r="R156" s="26"/>
      <c r="S156" s="14"/>
      <c r="T156" s="15"/>
      <c r="U156" s="14"/>
      <c r="V156" s="15"/>
      <c r="W156" s="14"/>
      <c r="X156" s="15"/>
      <c r="Z156" s="6"/>
      <c r="AB156" s="53">
        <f t="shared" si="62"/>
        <v>0</v>
      </c>
      <c r="AI156" s="21"/>
      <c r="AJ156" s="6"/>
      <c r="AL156" s="53">
        <f t="shared" si="63"/>
        <v>0</v>
      </c>
      <c r="AS156" s="21"/>
      <c r="AT156" s="6"/>
      <c r="AV156" s="53">
        <f t="shared" si="64"/>
        <v>0</v>
      </c>
      <c r="BC156" s="21"/>
      <c r="BD156" s="6"/>
      <c r="BF156" s="53">
        <f t="shared" si="65"/>
        <v>0</v>
      </c>
      <c r="BM156" s="21"/>
      <c r="BN156" s="6"/>
      <c r="BP156" s="53">
        <f t="shared" si="66"/>
        <v>0</v>
      </c>
      <c r="BW156" s="21"/>
      <c r="BX156" s="6"/>
      <c r="BZ156" s="53">
        <f t="shared" si="67"/>
        <v>0</v>
      </c>
      <c r="CG156" s="21"/>
      <c r="CH156" s="6"/>
      <c r="CJ156" s="53">
        <f t="shared" si="68"/>
        <v>0</v>
      </c>
    </row>
    <row r="157" spans="17:88" ht="14.25">
      <c r="Q157" s="2"/>
      <c r="R157" s="26"/>
      <c r="S157" s="14"/>
      <c r="T157" s="15"/>
      <c r="U157" s="14"/>
      <c r="V157" s="15"/>
      <c r="W157" s="14"/>
      <c r="X157" s="15"/>
      <c r="Z157" s="6"/>
      <c r="AB157" s="53">
        <f t="shared" si="62"/>
        <v>0</v>
      </c>
      <c r="AI157" s="21"/>
      <c r="AJ157" s="6"/>
      <c r="AL157" s="53">
        <f t="shared" si="63"/>
        <v>0</v>
      </c>
      <c r="AS157" s="21"/>
      <c r="AT157" s="6"/>
      <c r="AV157" s="53">
        <f t="shared" si="64"/>
        <v>0</v>
      </c>
      <c r="BC157" s="21"/>
      <c r="BD157" s="6"/>
      <c r="BF157" s="53">
        <f t="shared" si="65"/>
        <v>0</v>
      </c>
      <c r="BM157" s="21"/>
      <c r="BN157" s="6"/>
      <c r="BP157" s="53">
        <f t="shared" si="66"/>
        <v>0</v>
      </c>
      <c r="BW157" s="21"/>
      <c r="BX157" s="6"/>
      <c r="BZ157" s="53">
        <f t="shared" si="67"/>
        <v>0</v>
      </c>
      <c r="CG157" s="21"/>
      <c r="CH157" s="6"/>
      <c r="CJ157" s="53">
        <f t="shared" si="68"/>
        <v>0</v>
      </c>
    </row>
    <row r="158" spans="17:88" ht="14.25">
      <c r="Q158" s="2"/>
      <c r="R158" s="26"/>
      <c r="S158" s="14"/>
      <c r="T158" s="15"/>
      <c r="U158" s="14"/>
      <c r="V158" s="15"/>
      <c r="W158" s="14"/>
      <c r="X158" s="15"/>
      <c r="Z158" s="6"/>
      <c r="AB158" s="53">
        <f t="shared" si="62"/>
        <v>0</v>
      </c>
      <c r="AI158" s="21"/>
      <c r="AJ158" s="6"/>
      <c r="AL158" s="53">
        <f t="shared" si="63"/>
        <v>0</v>
      </c>
      <c r="AS158" s="21"/>
      <c r="AT158" s="6"/>
      <c r="AV158" s="53">
        <f t="shared" si="64"/>
        <v>0</v>
      </c>
      <c r="BC158" s="21"/>
      <c r="BD158" s="6"/>
      <c r="BF158" s="53">
        <f t="shared" si="65"/>
        <v>0</v>
      </c>
      <c r="BM158" s="21"/>
      <c r="BN158" s="6"/>
      <c r="BP158" s="53">
        <f t="shared" si="66"/>
        <v>0</v>
      </c>
      <c r="BW158" s="21"/>
      <c r="BX158" s="6"/>
      <c r="BZ158" s="53">
        <f t="shared" si="67"/>
        <v>0</v>
      </c>
      <c r="CG158" s="21"/>
      <c r="CH158" s="6"/>
      <c r="CJ158" s="53">
        <f t="shared" si="68"/>
        <v>0</v>
      </c>
    </row>
    <row r="159" spans="17:88" ht="14.25">
      <c r="Q159" s="2"/>
      <c r="R159" s="26"/>
      <c r="S159" s="14"/>
      <c r="T159" s="15"/>
      <c r="U159" s="14"/>
      <c r="V159" s="15"/>
      <c r="W159" s="14"/>
      <c r="X159" s="15"/>
      <c r="Z159" s="6"/>
      <c r="AB159" s="53">
        <f t="shared" si="62"/>
        <v>0</v>
      </c>
      <c r="AI159" s="21"/>
      <c r="AJ159" s="6"/>
      <c r="AL159" s="53">
        <f t="shared" si="63"/>
        <v>0</v>
      </c>
      <c r="AS159" s="21"/>
      <c r="AT159" s="6"/>
      <c r="AV159" s="53">
        <f t="shared" si="64"/>
        <v>0</v>
      </c>
      <c r="BC159" s="21"/>
      <c r="BD159" s="6"/>
      <c r="BF159" s="53">
        <f t="shared" si="65"/>
        <v>0</v>
      </c>
      <c r="BM159" s="21"/>
      <c r="BN159" s="6"/>
      <c r="BP159" s="53">
        <f t="shared" si="66"/>
        <v>0</v>
      </c>
      <c r="BW159" s="21"/>
      <c r="BX159" s="6"/>
      <c r="BZ159" s="53">
        <f t="shared" si="67"/>
        <v>0</v>
      </c>
      <c r="CG159" s="21"/>
      <c r="CH159" s="6"/>
      <c r="CJ159" s="53">
        <f t="shared" si="68"/>
        <v>0</v>
      </c>
    </row>
    <row r="160" spans="17:88" ht="14.25">
      <c r="Q160" s="2"/>
      <c r="R160" s="26"/>
      <c r="S160" s="14"/>
      <c r="T160" s="15"/>
      <c r="U160" s="14"/>
      <c r="V160" s="15"/>
      <c r="W160" s="14"/>
      <c r="X160" s="15"/>
      <c r="Z160" s="6"/>
      <c r="AB160" s="53">
        <f t="shared" si="62"/>
        <v>0</v>
      </c>
      <c r="AI160" s="21"/>
      <c r="AJ160" s="6"/>
      <c r="AL160" s="53">
        <f t="shared" si="63"/>
        <v>0</v>
      </c>
      <c r="AS160" s="21"/>
      <c r="AT160" s="6"/>
      <c r="AV160" s="53">
        <f t="shared" si="64"/>
        <v>0</v>
      </c>
      <c r="BC160" s="21"/>
      <c r="BD160" s="6"/>
      <c r="BF160" s="53">
        <f t="shared" si="65"/>
        <v>0</v>
      </c>
      <c r="BM160" s="21"/>
      <c r="BN160" s="6"/>
      <c r="BP160" s="53">
        <f t="shared" si="66"/>
        <v>0</v>
      </c>
      <c r="BW160" s="21"/>
      <c r="BX160" s="6"/>
      <c r="BZ160" s="53">
        <f t="shared" si="67"/>
        <v>0</v>
      </c>
      <c r="CG160" s="21"/>
      <c r="CH160" s="6"/>
      <c r="CJ160" s="53">
        <f t="shared" si="68"/>
        <v>0</v>
      </c>
    </row>
    <row r="161" spans="17:88" ht="15" thickBot="1">
      <c r="Q161" s="2"/>
      <c r="R161" s="26"/>
      <c r="S161" s="14"/>
      <c r="T161" s="15"/>
      <c r="U161" s="14"/>
      <c r="V161" s="15"/>
      <c r="W161" s="14"/>
      <c r="X161" s="15"/>
      <c r="Y161" s="17"/>
      <c r="Z161" s="23"/>
      <c r="AA161" s="54"/>
      <c r="AB161" s="55">
        <f>+IF(Y93=76,AB93,0)</f>
        <v>0</v>
      </c>
      <c r="AC161" s="18"/>
      <c r="AD161" s="19"/>
      <c r="AE161" s="18"/>
      <c r="AF161" s="19"/>
      <c r="AG161" s="18"/>
      <c r="AH161" s="19"/>
      <c r="AI161" s="22"/>
      <c r="AJ161" s="23"/>
      <c r="AK161" s="54"/>
      <c r="AL161" s="55">
        <f>+IF(AI93=76,AL93,0)</f>
        <v>0</v>
      </c>
      <c r="AM161" s="18"/>
      <c r="AN161" s="19"/>
      <c r="AO161" s="18"/>
      <c r="AP161" s="19"/>
      <c r="AQ161" s="18"/>
      <c r="AR161" s="19"/>
      <c r="AS161" s="22"/>
      <c r="AT161" s="23"/>
      <c r="AU161" s="54"/>
      <c r="AV161" s="55">
        <f>+IF(AS93=76,AV93,0)</f>
        <v>0</v>
      </c>
      <c r="AW161" s="18"/>
      <c r="AX161" s="19"/>
      <c r="AY161" s="18"/>
      <c r="AZ161" s="19"/>
      <c r="BA161" s="18"/>
      <c r="BB161" s="19"/>
      <c r="BC161" s="22"/>
      <c r="BD161" s="23"/>
      <c r="BE161" s="54"/>
      <c r="BF161" s="55">
        <f>+IF(BC93=76,BF93,0)</f>
        <v>0</v>
      </c>
      <c r="BG161" s="18"/>
      <c r="BH161" s="19"/>
      <c r="BI161" s="18"/>
      <c r="BJ161" s="19"/>
      <c r="BK161" s="18"/>
      <c r="BL161" s="19"/>
      <c r="BM161" s="22"/>
      <c r="BN161" s="23"/>
      <c r="BO161" s="54"/>
      <c r="BP161" s="55">
        <f>+IF(BM93=76,BP93,0)</f>
        <v>0</v>
      </c>
      <c r="BQ161" s="18"/>
      <c r="BR161" s="19"/>
      <c r="BS161" s="18"/>
      <c r="BT161" s="19"/>
      <c r="BU161" s="18"/>
      <c r="BV161" s="19"/>
      <c r="BW161" s="22"/>
      <c r="BX161" s="23"/>
      <c r="BY161" s="54"/>
      <c r="BZ161" s="55">
        <f>+IF(BW93=76,BZ93,0)</f>
        <v>0</v>
      </c>
      <c r="CA161" s="18"/>
      <c r="CB161" s="19"/>
      <c r="CC161" s="18"/>
      <c r="CD161" s="19"/>
      <c r="CE161" s="18"/>
      <c r="CF161" s="19"/>
      <c r="CG161" s="22"/>
      <c r="CH161" s="23"/>
      <c r="CI161" s="54"/>
      <c r="CJ161" s="55">
        <f>+IF(CG93=76,CJ93,0)</f>
        <v>0</v>
      </c>
    </row>
    <row r="162" spans="17:88" ht="14.25">
      <c r="Q162" s="2"/>
      <c r="R162" s="26"/>
      <c r="S162" s="14"/>
      <c r="T162" s="15"/>
      <c r="U162" s="14"/>
      <c r="V162" s="15"/>
      <c r="W162" s="14"/>
      <c r="X162" s="15"/>
      <c r="Y162" s="1">
        <v>76</v>
      </c>
      <c r="Z162" s="1" t="s">
        <v>25</v>
      </c>
      <c r="AA162" s="56">
        <f>+AB162+AL162+AV162+BF162+BP162+BZ162+CJ162</f>
        <v>2.3008657644041772</v>
      </c>
      <c r="AB162" s="42">
        <f>SUM(AB97:AB161)</f>
        <v>0.7374145080888038</v>
      </c>
      <c r="AL162" s="42">
        <f>SUM(AL97:AL161)</f>
        <v>1.5297380271981602</v>
      </c>
      <c r="AV162" s="42">
        <f>SUM(AV97:AV161)</f>
        <v>0.018335394580427624</v>
      </c>
      <c r="BF162" s="42">
        <f>SUM(BF97:BF161)</f>
        <v>0</v>
      </c>
      <c r="BP162" s="42">
        <f>SUM(BP97:BP161)</f>
        <v>0</v>
      </c>
      <c r="BZ162" s="42">
        <f>SUM(BZ97:BZ161)</f>
        <v>0.002732861966493</v>
      </c>
      <c r="CJ162" s="42">
        <f>SUM(CJ97:CJ161)</f>
        <v>0.012644972570292973</v>
      </c>
    </row>
    <row r="163" spans="17:27" ht="15" thickBot="1">
      <c r="Q163" s="2"/>
      <c r="R163" s="26"/>
      <c r="S163" s="14"/>
      <c r="T163" s="15"/>
      <c r="U163" s="14"/>
      <c r="V163" s="15"/>
      <c r="W163" s="14"/>
      <c r="X163" s="15"/>
      <c r="AA163" s="56"/>
    </row>
    <row r="164" spans="19:88" s="13" customFormat="1" ht="14.25">
      <c r="S164" s="14"/>
      <c r="T164" s="15"/>
      <c r="U164" s="14"/>
      <c r="V164" s="15"/>
      <c r="W164" s="14"/>
      <c r="X164" s="15"/>
      <c r="Y164" s="7">
        <v>77</v>
      </c>
      <c r="Z164" s="62"/>
      <c r="AA164" s="63"/>
      <c r="AB164" s="64">
        <f aca="true" t="shared" si="69" ref="AB164:AB195">+IF(Y29=77,AB29,0)</f>
        <v>0</v>
      </c>
      <c r="AC164" s="65"/>
      <c r="AD164" s="66"/>
      <c r="AE164" s="65"/>
      <c r="AF164" s="66"/>
      <c r="AG164" s="65"/>
      <c r="AH164" s="66"/>
      <c r="AI164" s="61"/>
      <c r="AJ164" s="62"/>
      <c r="AK164" s="63"/>
      <c r="AL164" s="64">
        <f aca="true" t="shared" si="70" ref="AL164:AL195">+IF(AI29=77,AL29,0)</f>
        <v>0</v>
      </c>
      <c r="AM164" s="65"/>
      <c r="AN164" s="66"/>
      <c r="AO164" s="65"/>
      <c r="AP164" s="66"/>
      <c r="AQ164" s="65"/>
      <c r="AR164" s="66"/>
      <c r="AS164" s="61"/>
      <c r="AT164" s="62"/>
      <c r="AU164" s="63"/>
      <c r="AV164" s="64">
        <f aca="true" t="shared" si="71" ref="AV164:AV195">+IF(AS29=77,AV29,0)</f>
        <v>0</v>
      </c>
      <c r="AW164" s="65"/>
      <c r="AX164" s="66"/>
      <c r="AY164" s="65"/>
      <c r="AZ164" s="66"/>
      <c r="BA164" s="65"/>
      <c r="BB164" s="66"/>
      <c r="BC164" s="61"/>
      <c r="BD164" s="62"/>
      <c r="BE164" s="63"/>
      <c r="BF164" s="64">
        <f aca="true" t="shared" si="72" ref="BF164:BF195">+IF(BC29=77,BF29,0)</f>
        <v>0</v>
      </c>
      <c r="BG164" s="65"/>
      <c r="BH164" s="66"/>
      <c r="BI164" s="65"/>
      <c r="BJ164" s="66"/>
      <c r="BK164" s="65"/>
      <c r="BL164" s="66"/>
      <c r="BM164" s="61"/>
      <c r="BN164" s="62"/>
      <c r="BO164" s="63"/>
      <c r="BP164" s="64">
        <f aca="true" t="shared" si="73" ref="BP164:BP195">+IF(BM29=77,BP29,0)</f>
        <v>0</v>
      </c>
      <c r="BQ164" s="65"/>
      <c r="BR164" s="66"/>
      <c r="BS164" s="65"/>
      <c r="BT164" s="66"/>
      <c r="BU164" s="65"/>
      <c r="BV164" s="66"/>
      <c r="BW164" s="61"/>
      <c r="BX164" s="62"/>
      <c r="BY164" s="63"/>
      <c r="BZ164" s="64">
        <f aca="true" t="shared" si="74" ref="BZ164:BZ195">+IF(BW29=77,BZ29,0)</f>
        <v>0</v>
      </c>
      <c r="CA164" s="65"/>
      <c r="CB164" s="66"/>
      <c r="CC164" s="65"/>
      <c r="CD164" s="66"/>
      <c r="CE164" s="65"/>
      <c r="CF164" s="66"/>
      <c r="CG164" s="61"/>
      <c r="CH164" s="62"/>
      <c r="CI164" s="63"/>
      <c r="CJ164" s="64">
        <f aca="true" t="shared" si="75" ref="CJ164:CJ195">+IF(CG29=77,CJ29,0)</f>
        <v>0</v>
      </c>
    </row>
    <row r="165" spans="19:88" ht="14.25">
      <c r="S165" s="14"/>
      <c r="T165" s="15"/>
      <c r="U165" s="14"/>
      <c r="V165" s="15"/>
      <c r="W165" s="14"/>
      <c r="X165" s="15"/>
      <c r="Z165" s="6"/>
      <c r="AB165" s="53">
        <f t="shared" si="69"/>
        <v>0</v>
      </c>
      <c r="AI165" s="21"/>
      <c r="AJ165" s="6"/>
      <c r="AL165" s="53">
        <f t="shared" si="70"/>
        <v>0</v>
      </c>
      <c r="AS165" s="21"/>
      <c r="AT165" s="6"/>
      <c r="AV165" s="53">
        <f t="shared" si="71"/>
        <v>0</v>
      </c>
      <c r="BC165" s="21"/>
      <c r="BD165" s="6"/>
      <c r="BF165" s="53">
        <f t="shared" si="72"/>
        <v>0</v>
      </c>
      <c r="BM165" s="21"/>
      <c r="BN165" s="6"/>
      <c r="BP165" s="53">
        <f t="shared" si="73"/>
        <v>0</v>
      </c>
      <c r="BW165" s="21"/>
      <c r="BX165" s="6"/>
      <c r="BZ165" s="53">
        <f t="shared" si="74"/>
        <v>0</v>
      </c>
      <c r="CG165" s="21"/>
      <c r="CH165" s="6"/>
      <c r="CJ165" s="53">
        <f t="shared" si="75"/>
        <v>0</v>
      </c>
    </row>
    <row r="166" spans="17:88" s="13" customFormat="1" ht="14.25">
      <c r="Q166" s="14"/>
      <c r="R166" s="67"/>
      <c r="S166" s="14"/>
      <c r="T166" s="15"/>
      <c r="U166" s="14"/>
      <c r="V166" s="15"/>
      <c r="W166" s="14"/>
      <c r="X166" s="15"/>
      <c r="Z166" s="30"/>
      <c r="AA166" s="51"/>
      <c r="AB166" s="53">
        <f t="shared" si="69"/>
        <v>0</v>
      </c>
      <c r="AC166" s="14"/>
      <c r="AD166" s="15"/>
      <c r="AE166" s="14"/>
      <c r="AF166" s="15"/>
      <c r="AG166" s="14"/>
      <c r="AH166" s="15"/>
      <c r="AI166" s="24"/>
      <c r="AJ166" s="30"/>
      <c r="AK166" s="51"/>
      <c r="AL166" s="53">
        <f t="shared" si="70"/>
        <v>0</v>
      </c>
      <c r="AM166" s="14"/>
      <c r="AN166" s="15"/>
      <c r="AO166" s="14"/>
      <c r="AP166" s="15"/>
      <c r="AQ166" s="14"/>
      <c r="AR166" s="15"/>
      <c r="AS166" s="24"/>
      <c r="AT166" s="30"/>
      <c r="AU166" s="51"/>
      <c r="AV166" s="53">
        <f t="shared" si="71"/>
        <v>0</v>
      </c>
      <c r="AW166" s="14"/>
      <c r="AX166" s="15"/>
      <c r="AY166" s="14"/>
      <c r="AZ166" s="15"/>
      <c r="BA166" s="14"/>
      <c r="BB166" s="15"/>
      <c r="BC166" s="24"/>
      <c r="BD166" s="30"/>
      <c r="BE166" s="51"/>
      <c r="BF166" s="53">
        <f t="shared" si="72"/>
        <v>0</v>
      </c>
      <c r="BG166" s="14"/>
      <c r="BH166" s="15"/>
      <c r="BI166" s="14"/>
      <c r="BJ166" s="15"/>
      <c r="BK166" s="14"/>
      <c r="BL166" s="15"/>
      <c r="BM166" s="24"/>
      <c r="BN166" s="30"/>
      <c r="BO166" s="51"/>
      <c r="BP166" s="53">
        <f t="shared" si="73"/>
        <v>0</v>
      </c>
      <c r="BQ166" s="14"/>
      <c r="BR166" s="15"/>
      <c r="BS166" s="14"/>
      <c r="BT166" s="15"/>
      <c r="BU166" s="14"/>
      <c r="BV166" s="15"/>
      <c r="BW166" s="24"/>
      <c r="BX166" s="30"/>
      <c r="BY166" s="51"/>
      <c r="BZ166" s="53">
        <f t="shared" si="74"/>
        <v>0</v>
      </c>
      <c r="CA166" s="14"/>
      <c r="CB166" s="15"/>
      <c r="CC166" s="14"/>
      <c r="CD166" s="15"/>
      <c r="CE166" s="14"/>
      <c r="CF166" s="15"/>
      <c r="CG166" s="24"/>
      <c r="CH166" s="30"/>
      <c r="CI166" s="51"/>
      <c r="CJ166" s="53">
        <f t="shared" si="75"/>
        <v>0</v>
      </c>
    </row>
    <row r="167" spans="19:88" ht="14.25">
      <c r="S167" s="14"/>
      <c r="T167" s="15"/>
      <c r="U167" s="14"/>
      <c r="V167" s="15"/>
      <c r="W167" s="14"/>
      <c r="X167" s="15"/>
      <c r="Z167" s="6"/>
      <c r="AB167" s="53">
        <f t="shared" si="69"/>
        <v>0</v>
      </c>
      <c r="AI167" s="21"/>
      <c r="AJ167" s="6"/>
      <c r="AL167" s="53">
        <f t="shared" si="70"/>
        <v>2.341275349269888</v>
      </c>
      <c r="AS167" s="21"/>
      <c r="AT167" s="6"/>
      <c r="AV167" s="53">
        <f t="shared" si="71"/>
        <v>0</v>
      </c>
      <c r="BC167" s="21"/>
      <c r="BD167" s="6"/>
      <c r="BF167" s="53">
        <f t="shared" si="72"/>
        <v>0</v>
      </c>
      <c r="BM167" s="21"/>
      <c r="BN167" s="6"/>
      <c r="BP167" s="53">
        <f t="shared" si="73"/>
        <v>0</v>
      </c>
      <c r="BW167" s="21"/>
      <c r="BX167" s="6"/>
      <c r="BZ167" s="53">
        <f t="shared" si="74"/>
        <v>0</v>
      </c>
      <c r="CG167" s="21"/>
      <c r="CH167" s="6"/>
      <c r="CJ167" s="53">
        <f t="shared" si="75"/>
        <v>0</v>
      </c>
    </row>
    <row r="168" spans="17:88" s="13" customFormat="1" ht="14.25">
      <c r="Q168" s="14"/>
      <c r="R168" s="67"/>
      <c r="S168" s="14"/>
      <c r="T168" s="15"/>
      <c r="U168" s="14"/>
      <c r="V168" s="15"/>
      <c r="W168" s="14"/>
      <c r="X168" s="15"/>
      <c r="Z168" s="30"/>
      <c r="AA168" s="51"/>
      <c r="AB168" s="53">
        <f t="shared" si="69"/>
        <v>3.2993968696500557</v>
      </c>
      <c r="AC168" s="14"/>
      <c r="AD168" s="15"/>
      <c r="AE168" s="14"/>
      <c r="AF168" s="15"/>
      <c r="AG168" s="14"/>
      <c r="AH168" s="15"/>
      <c r="AI168" s="24"/>
      <c r="AJ168" s="30"/>
      <c r="AK168" s="51"/>
      <c r="AL168" s="53">
        <f t="shared" si="70"/>
        <v>0</v>
      </c>
      <c r="AM168" s="14"/>
      <c r="AN168" s="15"/>
      <c r="AO168" s="14"/>
      <c r="AP168" s="15"/>
      <c r="AQ168" s="14"/>
      <c r="AR168" s="15"/>
      <c r="AS168" s="24"/>
      <c r="AT168" s="30"/>
      <c r="AU168" s="51"/>
      <c r="AV168" s="53">
        <f t="shared" si="71"/>
        <v>0</v>
      </c>
      <c r="AW168" s="14"/>
      <c r="AX168" s="15"/>
      <c r="AY168" s="14"/>
      <c r="AZ168" s="15"/>
      <c r="BA168" s="14"/>
      <c r="BB168" s="15"/>
      <c r="BC168" s="24"/>
      <c r="BD168" s="30"/>
      <c r="BE168" s="51"/>
      <c r="BF168" s="53">
        <f t="shared" si="72"/>
        <v>0</v>
      </c>
      <c r="BG168" s="14"/>
      <c r="BH168" s="15"/>
      <c r="BI168" s="14"/>
      <c r="BJ168" s="15"/>
      <c r="BK168" s="14"/>
      <c r="BL168" s="15"/>
      <c r="BM168" s="24"/>
      <c r="BN168" s="30"/>
      <c r="BO168" s="51"/>
      <c r="BP168" s="53">
        <f t="shared" si="73"/>
        <v>0</v>
      </c>
      <c r="BQ168" s="14"/>
      <c r="BR168" s="15"/>
      <c r="BS168" s="14"/>
      <c r="BT168" s="15"/>
      <c r="BU168" s="14"/>
      <c r="BV168" s="15"/>
      <c r="BW168" s="24"/>
      <c r="BX168" s="30"/>
      <c r="BY168" s="51"/>
      <c r="BZ168" s="53">
        <f t="shared" si="74"/>
        <v>0</v>
      </c>
      <c r="CA168" s="14"/>
      <c r="CB168" s="15"/>
      <c r="CC168" s="14"/>
      <c r="CD168" s="15"/>
      <c r="CE168" s="14"/>
      <c r="CF168" s="15"/>
      <c r="CG168" s="24"/>
      <c r="CH168" s="30"/>
      <c r="CI168" s="51"/>
      <c r="CJ168" s="53">
        <f t="shared" si="75"/>
        <v>0</v>
      </c>
    </row>
    <row r="169" spans="17:88" ht="14.25">
      <c r="Q169" s="2"/>
      <c r="R169" s="26"/>
      <c r="S169" s="14"/>
      <c r="T169" s="15"/>
      <c r="U169" s="14"/>
      <c r="V169" s="15"/>
      <c r="W169" s="14"/>
      <c r="X169" s="15"/>
      <c r="Z169" s="6"/>
      <c r="AB169" s="53">
        <f t="shared" si="69"/>
        <v>0</v>
      </c>
      <c r="AI169" s="21"/>
      <c r="AJ169" s="6"/>
      <c r="AL169" s="53">
        <f t="shared" si="70"/>
        <v>0</v>
      </c>
      <c r="AS169" s="21"/>
      <c r="AT169" s="6"/>
      <c r="AV169" s="53">
        <f t="shared" si="71"/>
        <v>0</v>
      </c>
      <c r="BC169" s="21"/>
      <c r="BD169" s="6"/>
      <c r="BF169" s="53">
        <f t="shared" si="72"/>
        <v>0</v>
      </c>
      <c r="BM169" s="21"/>
      <c r="BN169" s="6"/>
      <c r="BP169" s="53">
        <f t="shared" si="73"/>
        <v>0</v>
      </c>
      <c r="BW169" s="21"/>
      <c r="BX169" s="6"/>
      <c r="BZ169" s="53">
        <f t="shared" si="74"/>
        <v>0</v>
      </c>
      <c r="CG169" s="21"/>
      <c r="CH169" s="6"/>
      <c r="CJ169" s="53">
        <f t="shared" si="75"/>
        <v>0</v>
      </c>
    </row>
    <row r="170" spans="17:88" ht="14.25">
      <c r="Q170" s="2"/>
      <c r="R170" s="26"/>
      <c r="S170" s="14"/>
      <c r="T170" s="15"/>
      <c r="U170" s="14"/>
      <c r="V170" s="15"/>
      <c r="W170" s="14"/>
      <c r="X170" s="15"/>
      <c r="Z170" s="6"/>
      <c r="AB170" s="53">
        <f t="shared" si="69"/>
        <v>0</v>
      </c>
      <c r="AI170" s="21"/>
      <c r="AJ170" s="6"/>
      <c r="AL170" s="53">
        <f t="shared" si="70"/>
        <v>0</v>
      </c>
      <c r="AS170" s="21"/>
      <c r="AT170" s="6"/>
      <c r="AV170" s="53">
        <f t="shared" si="71"/>
        <v>0.01606288535822971</v>
      </c>
      <c r="BC170" s="21"/>
      <c r="BD170" s="6"/>
      <c r="BF170" s="53">
        <f t="shared" si="72"/>
        <v>0</v>
      </c>
      <c r="BM170" s="21"/>
      <c r="BN170" s="6"/>
      <c r="BP170" s="53">
        <f t="shared" si="73"/>
        <v>0</v>
      </c>
      <c r="BW170" s="21"/>
      <c r="BX170" s="6"/>
      <c r="BZ170" s="53">
        <f t="shared" si="74"/>
        <v>0</v>
      </c>
      <c r="CG170" s="21"/>
      <c r="CH170" s="6"/>
      <c r="CJ170" s="53">
        <f t="shared" si="75"/>
        <v>0</v>
      </c>
    </row>
    <row r="171" spans="17:88" ht="14.25">
      <c r="Q171" s="2"/>
      <c r="R171" s="26"/>
      <c r="S171" s="14"/>
      <c r="T171" s="15"/>
      <c r="U171" s="14"/>
      <c r="V171" s="15"/>
      <c r="W171" s="14"/>
      <c r="X171" s="15"/>
      <c r="Z171" s="6"/>
      <c r="AB171" s="53">
        <f t="shared" si="69"/>
        <v>0</v>
      </c>
      <c r="AI171" s="21"/>
      <c r="AJ171" s="6"/>
      <c r="AL171" s="53">
        <f t="shared" si="70"/>
        <v>0</v>
      </c>
      <c r="AS171" s="21"/>
      <c r="AT171" s="6"/>
      <c r="AV171" s="53">
        <f t="shared" si="71"/>
        <v>0.01606288535822971</v>
      </c>
      <c r="BC171" s="21"/>
      <c r="BD171" s="6"/>
      <c r="BF171" s="53">
        <f t="shared" si="72"/>
        <v>0</v>
      </c>
      <c r="BM171" s="21"/>
      <c r="BN171" s="6"/>
      <c r="BP171" s="53">
        <f t="shared" si="73"/>
        <v>0</v>
      </c>
      <c r="BW171" s="21"/>
      <c r="BX171" s="6"/>
      <c r="BZ171" s="53">
        <f t="shared" si="74"/>
        <v>0</v>
      </c>
      <c r="CG171" s="21"/>
      <c r="CH171" s="6"/>
      <c r="CJ171" s="53">
        <f t="shared" si="75"/>
        <v>0</v>
      </c>
    </row>
    <row r="172" spans="17:88" ht="14.25">
      <c r="Q172" s="2"/>
      <c r="R172" s="26"/>
      <c r="S172" s="14"/>
      <c r="T172" s="15"/>
      <c r="U172" s="14"/>
      <c r="V172" s="15"/>
      <c r="W172" s="14"/>
      <c r="X172" s="15"/>
      <c r="Z172" s="6"/>
      <c r="AB172" s="53">
        <f t="shared" si="69"/>
        <v>0</v>
      </c>
      <c r="AI172" s="21"/>
      <c r="AJ172" s="6"/>
      <c r="AL172" s="53">
        <f t="shared" si="70"/>
        <v>2.093098197265871</v>
      </c>
      <c r="AS172" s="21"/>
      <c r="AT172" s="6"/>
      <c r="AV172" s="53">
        <f t="shared" si="71"/>
        <v>0</v>
      </c>
      <c r="BC172" s="21"/>
      <c r="BD172" s="6"/>
      <c r="BF172" s="53">
        <f t="shared" si="72"/>
        <v>0</v>
      </c>
      <c r="BM172" s="21"/>
      <c r="BN172" s="6"/>
      <c r="BP172" s="53">
        <f t="shared" si="73"/>
        <v>0</v>
      </c>
      <c r="BW172" s="21"/>
      <c r="BX172" s="6"/>
      <c r="BZ172" s="53">
        <f t="shared" si="74"/>
        <v>0</v>
      </c>
      <c r="CG172" s="21"/>
      <c r="CH172" s="6"/>
      <c r="CJ172" s="53">
        <f t="shared" si="75"/>
        <v>0</v>
      </c>
    </row>
    <row r="173" spans="17:88" ht="14.25">
      <c r="Q173" s="2"/>
      <c r="R173" s="26"/>
      <c r="S173" s="14"/>
      <c r="T173" s="15"/>
      <c r="U173" s="14"/>
      <c r="V173" s="15"/>
      <c r="W173" s="14"/>
      <c r="X173" s="15"/>
      <c r="Z173" s="6"/>
      <c r="AB173" s="53">
        <f t="shared" si="69"/>
        <v>0</v>
      </c>
      <c r="AI173" s="21"/>
      <c r="AJ173" s="6"/>
      <c r="AL173" s="53">
        <f t="shared" si="70"/>
        <v>0</v>
      </c>
      <c r="AS173" s="21"/>
      <c r="AT173" s="6"/>
      <c r="AV173" s="53">
        <f t="shared" si="71"/>
        <v>0</v>
      </c>
      <c r="BC173" s="21"/>
      <c r="BD173" s="6"/>
      <c r="BF173" s="53">
        <f t="shared" si="72"/>
        <v>0</v>
      </c>
      <c r="BM173" s="21"/>
      <c r="BN173" s="6"/>
      <c r="BP173" s="53">
        <f t="shared" si="73"/>
        <v>0</v>
      </c>
      <c r="BW173" s="21"/>
      <c r="BX173" s="6"/>
      <c r="BZ173" s="53">
        <f t="shared" si="74"/>
        <v>0.0007928394968860649</v>
      </c>
      <c r="CG173" s="21"/>
      <c r="CH173" s="6"/>
      <c r="CJ173" s="53">
        <f t="shared" si="75"/>
        <v>0</v>
      </c>
    </row>
    <row r="174" spans="17:88" ht="14.25">
      <c r="Q174" s="2"/>
      <c r="R174" s="26"/>
      <c r="S174" s="14"/>
      <c r="T174" s="15"/>
      <c r="U174" s="14"/>
      <c r="V174" s="15"/>
      <c r="W174" s="14"/>
      <c r="X174" s="15"/>
      <c r="Z174" s="6"/>
      <c r="AB174" s="53">
        <f t="shared" si="69"/>
        <v>0</v>
      </c>
      <c r="AI174" s="21"/>
      <c r="AJ174" s="6"/>
      <c r="AL174" s="53">
        <f t="shared" si="70"/>
        <v>0</v>
      </c>
      <c r="AS174" s="21"/>
      <c r="AT174" s="6"/>
      <c r="AV174" s="53">
        <f t="shared" si="71"/>
        <v>0</v>
      </c>
      <c r="BC174" s="21"/>
      <c r="BD174" s="6"/>
      <c r="BF174" s="53">
        <f t="shared" si="72"/>
        <v>0</v>
      </c>
      <c r="BM174" s="21"/>
      <c r="BN174" s="6"/>
      <c r="BP174" s="53">
        <f t="shared" si="73"/>
        <v>0</v>
      </c>
      <c r="BW174" s="21"/>
      <c r="BX174" s="6"/>
      <c r="BZ174" s="53">
        <f t="shared" si="74"/>
        <v>0</v>
      </c>
      <c r="CG174" s="21"/>
      <c r="CH174" s="6"/>
      <c r="CJ174" s="53">
        <f t="shared" si="75"/>
        <v>0</v>
      </c>
    </row>
    <row r="175" spans="17:88" ht="14.25">
      <c r="Q175" s="2"/>
      <c r="R175" s="26"/>
      <c r="S175" s="14"/>
      <c r="T175" s="15"/>
      <c r="U175" s="14"/>
      <c r="V175" s="15"/>
      <c r="W175" s="14"/>
      <c r="X175" s="15"/>
      <c r="Z175" s="6"/>
      <c r="AB175" s="53">
        <f t="shared" si="69"/>
        <v>0</v>
      </c>
      <c r="AI175" s="21"/>
      <c r="AJ175" s="6"/>
      <c r="AL175" s="53">
        <f t="shared" si="70"/>
        <v>0</v>
      </c>
      <c r="AS175" s="21"/>
      <c r="AT175" s="6"/>
      <c r="AV175" s="53">
        <f t="shared" si="71"/>
        <v>0</v>
      </c>
      <c r="BC175" s="21"/>
      <c r="BD175" s="6"/>
      <c r="BF175" s="53">
        <f t="shared" si="72"/>
        <v>0</v>
      </c>
      <c r="BM175" s="21"/>
      <c r="BN175" s="6"/>
      <c r="BP175" s="53">
        <f t="shared" si="73"/>
        <v>0</v>
      </c>
      <c r="BW175" s="21"/>
      <c r="BX175" s="6"/>
      <c r="BZ175" s="53">
        <f t="shared" si="74"/>
        <v>0</v>
      </c>
      <c r="CG175" s="21"/>
      <c r="CH175" s="6"/>
      <c r="CJ175" s="53">
        <f t="shared" si="75"/>
        <v>0</v>
      </c>
    </row>
    <row r="176" spans="17:88" ht="14.25">
      <c r="Q176" s="2"/>
      <c r="R176" s="26"/>
      <c r="S176" s="14"/>
      <c r="T176" s="15"/>
      <c r="U176" s="14"/>
      <c r="V176" s="15"/>
      <c r="W176" s="14"/>
      <c r="X176" s="15"/>
      <c r="Z176" s="6"/>
      <c r="AB176" s="53">
        <f t="shared" si="69"/>
        <v>0</v>
      </c>
      <c r="AI176" s="21"/>
      <c r="AJ176" s="6"/>
      <c r="AL176" s="53">
        <f t="shared" si="70"/>
        <v>0</v>
      </c>
      <c r="AS176" s="21"/>
      <c r="AT176" s="6"/>
      <c r="AV176" s="53">
        <f t="shared" si="71"/>
        <v>0</v>
      </c>
      <c r="BC176" s="21"/>
      <c r="BD176" s="6"/>
      <c r="BF176" s="53">
        <f t="shared" si="72"/>
        <v>0</v>
      </c>
      <c r="BM176" s="21"/>
      <c r="BN176" s="6"/>
      <c r="BP176" s="53">
        <f t="shared" si="73"/>
        <v>0</v>
      </c>
      <c r="BW176" s="21"/>
      <c r="BX176" s="6"/>
      <c r="BZ176" s="53">
        <f t="shared" si="74"/>
        <v>0</v>
      </c>
      <c r="CG176" s="21"/>
      <c r="CH176" s="6"/>
      <c r="CJ176" s="53">
        <f t="shared" si="75"/>
        <v>0</v>
      </c>
    </row>
    <row r="177" spans="17:88" ht="14.25">
      <c r="Q177" s="2"/>
      <c r="R177" s="26"/>
      <c r="S177" s="14"/>
      <c r="T177" s="15"/>
      <c r="U177" s="14"/>
      <c r="V177" s="15"/>
      <c r="W177" s="14"/>
      <c r="X177" s="15"/>
      <c r="Z177" s="6"/>
      <c r="AB177" s="53">
        <f t="shared" si="69"/>
        <v>0</v>
      </c>
      <c r="AI177" s="21"/>
      <c r="AJ177" s="6"/>
      <c r="AL177" s="53">
        <f t="shared" si="70"/>
        <v>0</v>
      </c>
      <c r="AS177" s="21"/>
      <c r="AT177" s="6"/>
      <c r="AV177" s="53">
        <f t="shared" si="71"/>
        <v>0</v>
      </c>
      <c r="BC177" s="21"/>
      <c r="BD177" s="6"/>
      <c r="BF177" s="53">
        <f t="shared" si="72"/>
        <v>0</v>
      </c>
      <c r="BM177" s="21"/>
      <c r="BN177" s="6"/>
      <c r="BP177" s="53">
        <f t="shared" si="73"/>
        <v>0</v>
      </c>
      <c r="BW177" s="21"/>
      <c r="BX177" s="6"/>
      <c r="BZ177" s="53">
        <f t="shared" si="74"/>
        <v>0</v>
      </c>
      <c r="CG177" s="21"/>
      <c r="CH177" s="6"/>
      <c r="CJ177" s="53">
        <f t="shared" si="75"/>
        <v>0</v>
      </c>
    </row>
    <row r="178" spans="17:88" ht="14.25">
      <c r="Q178" s="2"/>
      <c r="R178" s="26"/>
      <c r="S178" s="14"/>
      <c r="T178" s="15"/>
      <c r="U178" s="14"/>
      <c r="V178" s="15"/>
      <c r="W178" s="14"/>
      <c r="X178" s="15"/>
      <c r="Z178" s="6"/>
      <c r="AB178" s="53">
        <f t="shared" si="69"/>
        <v>0</v>
      </c>
      <c r="AI178" s="21"/>
      <c r="AJ178" s="6"/>
      <c r="AL178" s="53">
        <f t="shared" si="70"/>
        <v>0</v>
      </c>
      <c r="AS178" s="21"/>
      <c r="AT178" s="6"/>
      <c r="AV178" s="53">
        <f t="shared" si="71"/>
        <v>0</v>
      </c>
      <c r="BC178" s="21"/>
      <c r="BD178" s="6"/>
      <c r="BF178" s="53">
        <f t="shared" si="72"/>
        <v>0</v>
      </c>
      <c r="BM178" s="21"/>
      <c r="BN178" s="6"/>
      <c r="BP178" s="53">
        <f t="shared" si="73"/>
        <v>0</v>
      </c>
      <c r="BW178" s="21"/>
      <c r="BX178" s="6"/>
      <c r="BZ178" s="53">
        <f t="shared" si="74"/>
        <v>0</v>
      </c>
      <c r="CG178" s="21"/>
      <c r="CH178" s="6"/>
      <c r="CJ178" s="53">
        <f t="shared" si="75"/>
        <v>0</v>
      </c>
    </row>
    <row r="179" spans="17:88" ht="14.25">
      <c r="Q179" s="2"/>
      <c r="R179" s="26"/>
      <c r="S179" s="14"/>
      <c r="T179" s="15"/>
      <c r="U179" s="14"/>
      <c r="V179" s="15"/>
      <c r="W179" s="14"/>
      <c r="X179" s="15"/>
      <c r="Z179" s="6"/>
      <c r="AB179" s="53">
        <f t="shared" si="69"/>
        <v>0</v>
      </c>
      <c r="AI179" s="21"/>
      <c r="AJ179" s="6"/>
      <c r="AL179" s="53">
        <f t="shared" si="70"/>
        <v>0</v>
      </c>
      <c r="AS179" s="21"/>
      <c r="AT179" s="6"/>
      <c r="AV179" s="53">
        <f t="shared" si="71"/>
        <v>0</v>
      </c>
      <c r="BC179" s="21"/>
      <c r="BD179" s="6"/>
      <c r="BF179" s="53">
        <f t="shared" si="72"/>
        <v>0</v>
      </c>
      <c r="BM179" s="21"/>
      <c r="BN179" s="6"/>
      <c r="BP179" s="53">
        <f t="shared" si="73"/>
        <v>0</v>
      </c>
      <c r="BW179" s="21"/>
      <c r="BX179" s="6"/>
      <c r="BZ179" s="53">
        <f t="shared" si="74"/>
        <v>0</v>
      </c>
      <c r="CG179" s="21"/>
      <c r="CH179" s="6"/>
      <c r="CJ179" s="53">
        <f t="shared" si="75"/>
        <v>0</v>
      </c>
    </row>
    <row r="180" spans="17:88" ht="14.25">
      <c r="Q180" s="2"/>
      <c r="R180" s="26"/>
      <c r="S180" s="14"/>
      <c r="T180" s="15"/>
      <c r="U180" s="14"/>
      <c r="V180" s="15"/>
      <c r="W180" s="14"/>
      <c r="X180" s="15"/>
      <c r="Z180" s="6"/>
      <c r="AB180" s="53">
        <f t="shared" si="69"/>
        <v>0</v>
      </c>
      <c r="AI180" s="21"/>
      <c r="AJ180" s="6"/>
      <c r="AL180" s="53">
        <f t="shared" si="70"/>
        <v>0</v>
      </c>
      <c r="AS180" s="21"/>
      <c r="AT180" s="6"/>
      <c r="AV180" s="53">
        <f t="shared" si="71"/>
        <v>0.0037080956717881015</v>
      </c>
      <c r="BC180" s="21"/>
      <c r="BD180" s="6"/>
      <c r="BF180" s="53">
        <f t="shared" si="72"/>
        <v>0</v>
      </c>
      <c r="BM180" s="21"/>
      <c r="BN180" s="6"/>
      <c r="BP180" s="53">
        <f t="shared" si="73"/>
        <v>0</v>
      </c>
      <c r="BW180" s="21"/>
      <c r="BX180" s="6"/>
      <c r="BZ180" s="53">
        <f t="shared" si="74"/>
        <v>0</v>
      </c>
      <c r="CG180" s="21"/>
      <c r="CH180" s="6"/>
      <c r="CJ180" s="53">
        <f t="shared" si="75"/>
        <v>0</v>
      </c>
    </row>
    <row r="181" spans="17:88" ht="14.25">
      <c r="Q181" s="2"/>
      <c r="R181" s="26"/>
      <c r="S181" s="14"/>
      <c r="T181" s="15"/>
      <c r="U181" s="14"/>
      <c r="V181" s="15"/>
      <c r="W181" s="14"/>
      <c r="X181" s="15"/>
      <c r="Z181" s="6"/>
      <c r="AB181" s="53">
        <f t="shared" si="69"/>
        <v>0</v>
      </c>
      <c r="AI181" s="21"/>
      <c r="AJ181" s="6"/>
      <c r="AL181" s="53">
        <f t="shared" si="70"/>
        <v>0</v>
      </c>
      <c r="AS181" s="21"/>
      <c r="AT181" s="6"/>
      <c r="AV181" s="53">
        <f t="shared" si="71"/>
        <v>0</v>
      </c>
      <c r="BC181" s="21"/>
      <c r="BD181" s="6"/>
      <c r="BF181" s="53">
        <f t="shared" si="72"/>
        <v>0</v>
      </c>
      <c r="BM181" s="21"/>
      <c r="BN181" s="6"/>
      <c r="BP181" s="53">
        <f t="shared" si="73"/>
        <v>0</v>
      </c>
      <c r="BW181" s="21"/>
      <c r="BX181" s="6"/>
      <c r="BZ181" s="53">
        <f t="shared" si="74"/>
        <v>0</v>
      </c>
      <c r="CG181" s="21"/>
      <c r="CH181" s="6"/>
      <c r="CJ181" s="53">
        <f t="shared" si="75"/>
        <v>0</v>
      </c>
    </row>
    <row r="182" spans="17:88" ht="14.25">
      <c r="Q182" s="2"/>
      <c r="R182" s="26"/>
      <c r="S182" s="14"/>
      <c r="T182" s="15"/>
      <c r="U182" s="14"/>
      <c r="V182" s="15"/>
      <c r="W182" s="14"/>
      <c r="X182" s="15"/>
      <c r="Z182" s="6"/>
      <c r="AB182" s="53">
        <f t="shared" si="69"/>
        <v>0</v>
      </c>
      <c r="AI182" s="21"/>
      <c r="AJ182" s="6"/>
      <c r="AL182" s="53">
        <f t="shared" si="70"/>
        <v>0</v>
      </c>
      <c r="AS182" s="21"/>
      <c r="AT182" s="6"/>
      <c r="AV182" s="53">
        <f t="shared" si="71"/>
        <v>0</v>
      </c>
      <c r="BC182" s="21"/>
      <c r="BD182" s="6"/>
      <c r="BF182" s="53">
        <f t="shared" si="72"/>
        <v>0</v>
      </c>
      <c r="BM182" s="21"/>
      <c r="BN182" s="6"/>
      <c r="BP182" s="53">
        <f t="shared" si="73"/>
        <v>0</v>
      </c>
      <c r="BW182" s="21"/>
      <c r="BX182" s="6"/>
      <c r="BZ182" s="53">
        <f t="shared" si="74"/>
        <v>0</v>
      </c>
      <c r="CG182" s="21"/>
      <c r="CH182" s="6"/>
      <c r="CJ182" s="53">
        <f t="shared" si="75"/>
        <v>0</v>
      </c>
    </row>
    <row r="183" spans="17:88" ht="14.25">
      <c r="Q183" s="2"/>
      <c r="R183" s="26"/>
      <c r="S183" s="14"/>
      <c r="T183" s="15"/>
      <c r="U183" s="14"/>
      <c r="V183" s="15"/>
      <c r="W183" s="14"/>
      <c r="X183" s="15"/>
      <c r="Z183" s="6"/>
      <c r="AB183" s="53">
        <f t="shared" si="69"/>
        <v>0</v>
      </c>
      <c r="AI183" s="21"/>
      <c r="AJ183" s="6"/>
      <c r="AL183" s="53">
        <f t="shared" si="70"/>
        <v>0</v>
      </c>
      <c r="AS183" s="21"/>
      <c r="AT183" s="6"/>
      <c r="AV183" s="53">
        <f t="shared" si="71"/>
        <v>0</v>
      </c>
      <c r="BC183" s="21"/>
      <c r="BD183" s="6"/>
      <c r="BF183" s="53">
        <f t="shared" si="72"/>
        <v>0</v>
      </c>
      <c r="BM183" s="21"/>
      <c r="BN183" s="6"/>
      <c r="BP183" s="53">
        <f t="shared" si="73"/>
        <v>0</v>
      </c>
      <c r="BW183" s="21"/>
      <c r="BX183" s="6"/>
      <c r="BZ183" s="53">
        <f t="shared" si="74"/>
        <v>0</v>
      </c>
      <c r="CG183" s="21"/>
      <c r="CH183" s="6"/>
      <c r="CJ183" s="53">
        <f t="shared" si="75"/>
        <v>0</v>
      </c>
    </row>
    <row r="184" spans="17:88" ht="14.25">
      <c r="Q184" s="2"/>
      <c r="R184" s="26"/>
      <c r="S184" s="14"/>
      <c r="T184" s="15"/>
      <c r="U184" s="14"/>
      <c r="V184" s="15"/>
      <c r="W184" s="14"/>
      <c r="X184" s="15"/>
      <c r="Z184" s="6"/>
      <c r="AB184" s="53">
        <f t="shared" si="69"/>
        <v>0</v>
      </c>
      <c r="AI184" s="21"/>
      <c r="AJ184" s="6"/>
      <c r="AL184" s="53">
        <f t="shared" si="70"/>
        <v>0</v>
      </c>
      <c r="AS184" s="21"/>
      <c r="AT184" s="6"/>
      <c r="AV184" s="53">
        <f t="shared" si="71"/>
        <v>0</v>
      </c>
      <c r="BC184" s="21"/>
      <c r="BD184" s="6"/>
      <c r="BF184" s="53">
        <f t="shared" si="72"/>
        <v>0</v>
      </c>
      <c r="BM184" s="21"/>
      <c r="BN184" s="6"/>
      <c r="BP184" s="53">
        <f t="shared" si="73"/>
        <v>0</v>
      </c>
      <c r="BW184" s="21"/>
      <c r="BX184" s="6"/>
      <c r="BZ184" s="53">
        <f t="shared" si="74"/>
        <v>0</v>
      </c>
      <c r="CG184" s="21"/>
      <c r="CH184" s="6"/>
      <c r="CJ184" s="53">
        <f t="shared" si="75"/>
        <v>0</v>
      </c>
    </row>
    <row r="185" spans="17:88" ht="14.25">
      <c r="Q185" s="2"/>
      <c r="R185" s="26"/>
      <c r="S185" s="14"/>
      <c r="T185" s="15"/>
      <c r="U185" s="14"/>
      <c r="V185" s="15"/>
      <c r="W185" s="14"/>
      <c r="X185" s="15"/>
      <c r="Z185" s="6"/>
      <c r="AB185" s="53">
        <f t="shared" si="69"/>
        <v>0</v>
      </c>
      <c r="AI185" s="21"/>
      <c r="AJ185" s="6"/>
      <c r="AL185" s="53">
        <f t="shared" si="70"/>
        <v>0</v>
      </c>
      <c r="AS185" s="21"/>
      <c r="AT185" s="6"/>
      <c r="AV185" s="53">
        <f t="shared" si="71"/>
        <v>0</v>
      </c>
      <c r="BC185" s="21"/>
      <c r="BD185" s="6"/>
      <c r="BF185" s="53">
        <f t="shared" si="72"/>
        <v>0</v>
      </c>
      <c r="BM185" s="21"/>
      <c r="BN185" s="6"/>
      <c r="BP185" s="53">
        <f t="shared" si="73"/>
        <v>0</v>
      </c>
      <c r="BW185" s="21"/>
      <c r="BX185" s="6"/>
      <c r="BZ185" s="53">
        <f t="shared" si="74"/>
        <v>0</v>
      </c>
      <c r="CG185" s="21"/>
      <c r="CH185" s="6"/>
      <c r="CJ185" s="53">
        <f t="shared" si="75"/>
        <v>0</v>
      </c>
    </row>
    <row r="186" spans="17:88" ht="14.25">
      <c r="Q186" s="2"/>
      <c r="R186" s="26"/>
      <c r="S186" s="14"/>
      <c r="T186" s="15"/>
      <c r="U186" s="14"/>
      <c r="V186" s="15"/>
      <c r="W186" s="14"/>
      <c r="X186" s="15"/>
      <c r="Z186" s="6"/>
      <c r="AB186" s="53">
        <f t="shared" si="69"/>
        <v>0</v>
      </c>
      <c r="AI186" s="21"/>
      <c r="AJ186" s="6"/>
      <c r="AL186" s="53">
        <f t="shared" si="70"/>
        <v>0</v>
      </c>
      <c r="AS186" s="21"/>
      <c r="AT186" s="6"/>
      <c r="AV186" s="53">
        <f t="shared" si="71"/>
        <v>0</v>
      </c>
      <c r="BC186" s="21"/>
      <c r="BD186" s="6"/>
      <c r="BF186" s="53">
        <f t="shared" si="72"/>
        <v>0</v>
      </c>
      <c r="BM186" s="21"/>
      <c r="BN186" s="6"/>
      <c r="BP186" s="53">
        <f t="shared" si="73"/>
        <v>0</v>
      </c>
      <c r="BW186" s="21"/>
      <c r="BX186" s="6"/>
      <c r="BZ186" s="53">
        <f t="shared" si="74"/>
        <v>0</v>
      </c>
      <c r="CG186" s="21"/>
      <c r="CH186" s="6"/>
      <c r="CJ186" s="53">
        <f t="shared" si="75"/>
        <v>0</v>
      </c>
    </row>
    <row r="187" spans="17:88" ht="14.25">
      <c r="Q187" s="2"/>
      <c r="R187" s="26"/>
      <c r="S187" s="14"/>
      <c r="T187" s="15"/>
      <c r="U187" s="14"/>
      <c r="V187" s="15"/>
      <c r="W187" s="14"/>
      <c r="X187" s="15"/>
      <c r="Z187" s="6"/>
      <c r="AB187" s="53">
        <f t="shared" si="69"/>
        <v>0</v>
      </c>
      <c r="AI187" s="21"/>
      <c r="AJ187" s="6"/>
      <c r="AL187" s="53">
        <f t="shared" si="70"/>
        <v>0</v>
      </c>
      <c r="AS187" s="21"/>
      <c r="AT187" s="6"/>
      <c r="AV187" s="53">
        <f t="shared" si="71"/>
        <v>0</v>
      </c>
      <c r="BC187" s="21"/>
      <c r="BD187" s="6"/>
      <c r="BF187" s="53">
        <f t="shared" si="72"/>
        <v>0</v>
      </c>
      <c r="BM187" s="21"/>
      <c r="BN187" s="6"/>
      <c r="BP187" s="53">
        <f t="shared" si="73"/>
        <v>0</v>
      </c>
      <c r="BW187" s="21"/>
      <c r="BX187" s="6"/>
      <c r="BZ187" s="53">
        <f t="shared" si="74"/>
        <v>0</v>
      </c>
      <c r="CG187" s="21"/>
      <c r="CH187" s="6"/>
      <c r="CJ187" s="53">
        <f t="shared" si="75"/>
        <v>0</v>
      </c>
    </row>
    <row r="188" spans="17:88" s="13" customFormat="1" ht="14.25">
      <c r="Q188" s="14"/>
      <c r="R188" s="67"/>
      <c r="S188" s="14"/>
      <c r="T188" s="15"/>
      <c r="U188" s="14"/>
      <c r="V188" s="15"/>
      <c r="W188" s="14"/>
      <c r="X188" s="15"/>
      <c r="Z188" s="30"/>
      <c r="AA188" s="51"/>
      <c r="AB188" s="53">
        <f t="shared" si="69"/>
        <v>0</v>
      </c>
      <c r="AC188" s="14"/>
      <c r="AD188" s="15"/>
      <c r="AE188" s="14"/>
      <c r="AF188" s="15"/>
      <c r="AG188" s="14"/>
      <c r="AH188" s="15"/>
      <c r="AI188" s="24"/>
      <c r="AJ188" s="30"/>
      <c r="AK188" s="51"/>
      <c r="AL188" s="53">
        <f t="shared" si="70"/>
        <v>0</v>
      </c>
      <c r="AM188" s="14"/>
      <c r="AN188" s="15"/>
      <c r="AO188" s="14"/>
      <c r="AP188" s="15"/>
      <c r="AQ188" s="14"/>
      <c r="AR188" s="15"/>
      <c r="AS188" s="24"/>
      <c r="AT188" s="30"/>
      <c r="AU188" s="51"/>
      <c r="AV188" s="53">
        <f t="shared" si="71"/>
        <v>0</v>
      </c>
      <c r="AW188" s="14"/>
      <c r="AX188" s="15"/>
      <c r="AY188" s="14"/>
      <c r="AZ188" s="15"/>
      <c r="BA188" s="14"/>
      <c r="BB188" s="15"/>
      <c r="BC188" s="24"/>
      <c r="BD188" s="30"/>
      <c r="BE188" s="51"/>
      <c r="BF188" s="53">
        <f t="shared" si="72"/>
        <v>0</v>
      </c>
      <c r="BG188" s="14"/>
      <c r="BH188" s="15"/>
      <c r="BI188" s="14"/>
      <c r="BJ188" s="15"/>
      <c r="BK188" s="14"/>
      <c r="BL188" s="15"/>
      <c r="BM188" s="24"/>
      <c r="BN188" s="30"/>
      <c r="BO188" s="51"/>
      <c r="BP188" s="53">
        <f t="shared" si="73"/>
        <v>0</v>
      </c>
      <c r="BQ188" s="14"/>
      <c r="BR188" s="15"/>
      <c r="BS188" s="14"/>
      <c r="BT188" s="15"/>
      <c r="BU188" s="14"/>
      <c r="BV188" s="15"/>
      <c r="BW188" s="24"/>
      <c r="BX188" s="30"/>
      <c r="BY188" s="51"/>
      <c r="BZ188" s="53">
        <f t="shared" si="74"/>
        <v>0</v>
      </c>
      <c r="CA188" s="14"/>
      <c r="CB188" s="15"/>
      <c r="CC188" s="14"/>
      <c r="CD188" s="15"/>
      <c r="CE188" s="14"/>
      <c r="CF188" s="15"/>
      <c r="CG188" s="24"/>
      <c r="CH188" s="30"/>
      <c r="CI188" s="51"/>
      <c r="CJ188" s="53">
        <f t="shared" si="75"/>
        <v>0</v>
      </c>
    </row>
    <row r="189" spans="17:88" ht="14.25">
      <c r="Q189" s="2"/>
      <c r="R189" s="26"/>
      <c r="S189" s="14"/>
      <c r="T189" s="15"/>
      <c r="U189" s="14"/>
      <c r="V189" s="15"/>
      <c r="W189" s="14"/>
      <c r="X189" s="15"/>
      <c r="Z189" s="6"/>
      <c r="AB189" s="53">
        <f t="shared" si="69"/>
        <v>0</v>
      </c>
      <c r="AI189" s="21"/>
      <c r="AJ189" s="6"/>
      <c r="AL189" s="53">
        <f t="shared" si="70"/>
        <v>0</v>
      </c>
      <c r="AS189" s="21"/>
      <c r="AT189" s="6"/>
      <c r="AV189" s="53">
        <f t="shared" si="71"/>
        <v>0</v>
      </c>
      <c r="BC189" s="21"/>
      <c r="BD189" s="6"/>
      <c r="BF189" s="53">
        <f t="shared" si="72"/>
        <v>0</v>
      </c>
      <c r="BM189" s="21"/>
      <c r="BN189" s="6"/>
      <c r="BP189" s="53">
        <f t="shared" si="73"/>
        <v>0</v>
      </c>
      <c r="BW189" s="21"/>
      <c r="BX189" s="6"/>
      <c r="BZ189" s="53">
        <f t="shared" si="74"/>
        <v>0</v>
      </c>
      <c r="CG189" s="21"/>
      <c r="CH189" s="6"/>
      <c r="CJ189" s="53">
        <f t="shared" si="75"/>
        <v>0</v>
      </c>
    </row>
    <row r="190" spans="17:88" ht="14.25">
      <c r="Q190" s="2"/>
      <c r="R190" s="26"/>
      <c r="S190" s="14"/>
      <c r="T190" s="15"/>
      <c r="U190" s="14"/>
      <c r="V190" s="15"/>
      <c r="W190" s="14"/>
      <c r="X190" s="15"/>
      <c r="Z190" s="6"/>
      <c r="AB190" s="53">
        <f t="shared" si="69"/>
        <v>0</v>
      </c>
      <c r="AI190" s="21"/>
      <c r="AJ190" s="6"/>
      <c r="AL190" s="53">
        <f t="shared" si="70"/>
        <v>0</v>
      </c>
      <c r="AS190" s="21"/>
      <c r="AT190" s="6"/>
      <c r="AV190" s="53">
        <f t="shared" si="71"/>
        <v>0</v>
      </c>
      <c r="BC190" s="21"/>
      <c r="BD190" s="6"/>
      <c r="BF190" s="53">
        <f t="shared" si="72"/>
        <v>0</v>
      </c>
      <c r="BM190" s="21"/>
      <c r="BN190" s="6"/>
      <c r="BP190" s="53">
        <f t="shared" si="73"/>
        <v>0</v>
      </c>
      <c r="BW190" s="21"/>
      <c r="BX190" s="6"/>
      <c r="BZ190" s="53">
        <f t="shared" si="74"/>
        <v>0</v>
      </c>
      <c r="CG190" s="21"/>
      <c r="CH190" s="6"/>
      <c r="CJ190" s="53">
        <f t="shared" si="75"/>
        <v>0</v>
      </c>
    </row>
    <row r="191" spans="17:88" ht="14.25">
      <c r="Q191" s="2"/>
      <c r="R191" s="26"/>
      <c r="S191" s="14"/>
      <c r="T191" s="15"/>
      <c r="U191" s="14"/>
      <c r="V191" s="15"/>
      <c r="W191" s="14"/>
      <c r="X191" s="15"/>
      <c r="Z191" s="6"/>
      <c r="AB191" s="53">
        <f t="shared" si="69"/>
        <v>0</v>
      </c>
      <c r="AI191" s="21"/>
      <c r="AJ191" s="6"/>
      <c r="AL191" s="53">
        <f t="shared" si="70"/>
        <v>0</v>
      </c>
      <c r="AS191" s="21"/>
      <c r="AT191" s="6"/>
      <c r="AV191" s="53">
        <f t="shared" si="71"/>
        <v>0</v>
      </c>
      <c r="BC191" s="21"/>
      <c r="BD191" s="6"/>
      <c r="BF191" s="53">
        <f t="shared" si="72"/>
        <v>0</v>
      </c>
      <c r="BM191" s="21"/>
      <c r="BN191" s="6"/>
      <c r="BP191" s="53">
        <f t="shared" si="73"/>
        <v>0</v>
      </c>
      <c r="BW191" s="21"/>
      <c r="BX191" s="6"/>
      <c r="BZ191" s="53">
        <f t="shared" si="74"/>
        <v>0</v>
      </c>
      <c r="CG191" s="21"/>
      <c r="CH191" s="6"/>
      <c r="CJ191" s="53">
        <f t="shared" si="75"/>
        <v>0</v>
      </c>
    </row>
    <row r="192" spans="17:88" ht="14.25">
      <c r="Q192" s="2"/>
      <c r="R192" s="26"/>
      <c r="S192" s="14"/>
      <c r="T192" s="15"/>
      <c r="U192" s="14"/>
      <c r="V192" s="15"/>
      <c r="W192" s="14"/>
      <c r="X192" s="15"/>
      <c r="Z192" s="6"/>
      <c r="AB192" s="53">
        <f t="shared" si="69"/>
        <v>0</v>
      </c>
      <c r="AI192" s="21"/>
      <c r="AJ192" s="6"/>
      <c r="AL192" s="53">
        <f t="shared" si="70"/>
        <v>0</v>
      </c>
      <c r="AS192" s="21"/>
      <c r="AT192" s="6"/>
      <c r="AV192" s="53">
        <f t="shared" si="71"/>
        <v>0</v>
      </c>
      <c r="BC192" s="21"/>
      <c r="BD192" s="6"/>
      <c r="BF192" s="53">
        <f t="shared" si="72"/>
        <v>0</v>
      </c>
      <c r="BM192" s="21"/>
      <c r="BN192" s="6"/>
      <c r="BP192" s="53">
        <f t="shared" si="73"/>
        <v>0</v>
      </c>
      <c r="BW192" s="21"/>
      <c r="BX192" s="6"/>
      <c r="BZ192" s="53">
        <f t="shared" si="74"/>
        <v>0</v>
      </c>
      <c r="CG192" s="21"/>
      <c r="CH192" s="6"/>
      <c r="CJ192" s="53">
        <f t="shared" si="75"/>
        <v>0</v>
      </c>
    </row>
    <row r="193" spans="17:88" ht="14.25">
      <c r="Q193" s="2"/>
      <c r="R193" s="26"/>
      <c r="S193" s="14"/>
      <c r="T193" s="15"/>
      <c r="U193" s="14"/>
      <c r="V193" s="15"/>
      <c r="W193" s="14"/>
      <c r="X193" s="15"/>
      <c r="Z193" s="6"/>
      <c r="AB193" s="53">
        <f t="shared" si="69"/>
        <v>0</v>
      </c>
      <c r="AI193" s="21"/>
      <c r="AJ193" s="6"/>
      <c r="AL193" s="53">
        <f t="shared" si="70"/>
        <v>0</v>
      </c>
      <c r="AS193" s="21"/>
      <c r="AT193" s="6"/>
      <c r="AV193" s="53">
        <f t="shared" si="71"/>
        <v>0</v>
      </c>
      <c r="BC193" s="21"/>
      <c r="BD193" s="6"/>
      <c r="BF193" s="53">
        <f t="shared" si="72"/>
        <v>0</v>
      </c>
      <c r="BM193" s="21"/>
      <c r="BN193" s="6"/>
      <c r="BP193" s="53">
        <f t="shared" si="73"/>
        <v>0</v>
      </c>
      <c r="BW193" s="21"/>
      <c r="BX193" s="6"/>
      <c r="BZ193" s="53">
        <f t="shared" si="74"/>
        <v>0</v>
      </c>
      <c r="CG193" s="21"/>
      <c r="CH193" s="6"/>
      <c r="CJ193" s="53">
        <f t="shared" si="75"/>
        <v>0</v>
      </c>
    </row>
    <row r="194" spans="17:88" ht="14.25">
      <c r="Q194" s="2"/>
      <c r="R194" s="26"/>
      <c r="S194" s="14"/>
      <c r="T194" s="15"/>
      <c r="U194" s="14"/>
      <c r="V194" s="15"/>
      <c r="W194" s="14"/>
      <c r="X194" s="15"/>
      <c r="Z194" s="6"/>
      <c r="AB194" s="53">
        <f t="shared" si="69"/>
        <v>0</v>
      </c>
      <c r="AI194" s="21"/>
      <c r="AJ194" s="6"/>
      <c r="AL194" s="53">
        <f t="shared" si="70"/>
        <v>0</v>
      </c>
      <c r="AS194" s="21"/>
      <c r="AT194" s="6"/>
      <c r="AV194" s="53">
        <f t="shared" si="71"/>
        <v>0</v>
      </c>
      <c r="BC194" s="21"/>
      <c r="BD194" s="6"/>
      <c r="BF194" s="53">
        <f t="shared" si="72"/>
        <v>0</v>
      </c>
      <c r="BM194" s="21"/>
      <c r="BN194" s="6"/>
      <c r="BP194" s="53">
        <f t="shared" si="73"/>
        <v>0</v>
      </c>
      <c r="BW194" s="21"/>
      <c r="BX194" s="6"/>
      <c r="BZ194" s="53">
        <f t="shared" si="74"/>
        <v>0</v>
      </c>
      <c r="CG194" s="21"/>
      <c r="CH194" s="6"/>
      <c r="CJ194" s="53">
        <f t="shared" si="75"/>
        <v>0</v>
      </c>
    </row>
    <row r="195" spans="17:88" ht="14.25">
      <c r="Q195" s="2"/>
      <c r="R195" s="26"/>
      <c r="S195" s="14"/>
      <c r="T195" s="15"/>
      <c r="U195" s="14"/>
      <c r="V195" s="15"/>
      <c r="W195" s="14"/>
      <c r="X195" s="15"/>
      <c r="Z195" s="6"/>
      <c r="AB195" s="53">
        <f t="shared" si="69"/>
        <v>0</v>
      </c>
      <c r="AI195" s="21"/>
      <c r="AJ195" s="6"/>
      <c r="AL195" s="53">
        <f t="shared" si="70"/>
        <v>0</v>
      </c>
      <c r="AS195" s="21"/>
      <c r="AT195" s="6"/>
      <c r="AV195" s="53">
        <f t="shared" si="71"/>
        <v>0</v>
      </c>
      <c r="BC195" s="21"/>
      <c r="BD195" s="6"/>
      <c r="BF195" s="53">
        <f t="shared" si="72"/>
        <v>0</v>
      </c>
      <c r="BM195" s="21"/>
      <c r="BN195" s="6"/>
      <c r="BP195" s="53">
        <f t="shared" si="73"/>
        <v>0</v>
      </c>
      <c r="BW195" s="21"/>
      <c r="BX195" s="6"/>
      <c r="BZ195" s="53">
        <f t="shared" si="74"/>
        <v>0</v>
      </c>
      <c r="CG195" s="21"/>
      <c r="CH195" s="6"/>
      <c r="CJ195" s="53">
        <f t="shared" si="75"/>
        <v>0</v>
      </c>
    </row>
    <row r="196" spans="17:88" ht="14.25">
      <c r="Q196" s="2"/>
      <c r="R196" s="26"/>
      <c r="S196" s="14"/>
      <c r="T196" s="15"/>
      <c r="U196" s="14"/>
      <c r="V196" s="15"/>
      <c r="W196" s="14"/>
      <c r="X196" s="15"/>
      <c r="Z196" s="6"/>
      <c r="AB196" s="53">
        <f aca="true" t="shared" si="76" ref="AB196:AB227">+IF(Y61=77,AB61,0)</f>
        <v>0</v>
      </c>
      <c r="AI196" s="21"/>
      <c r="AJ196" s="6"/>
      <c r="AL196" s="53">
        <f aca="true" t="shared" si="77" ref="AL196:AL227">+IF(AI61=77,AL61,0)</f>
        <v>0</v>
      </c>
      <c r="AS196" s="21"/>
      <c r="AT196" s="6"/>
      <c r="AV196" s="53">
        <f aca="true" t="shared" si="78" ref="AV196:AV227">+IF(AS61=77,AV61,0)</f>
        <v>0</v>
      </c>
      <c r="BC196" s="21"/>
      <c r="BD196" s="6"/>
      <c r="BF196" s="53">
        <f aca="true" t="shared" si="79" ref="BF196:BF227">+IF(BC61=77,BF61,0)</f>
        <v>0</v>
      </c>
      <c r="BM196" s="21"/>
      <c r="BN196" s="6"/>
      <c r="BP196" s="53">
        <f aca="true" t="shared" si="80" ref="BP196:BP227">+IF(BM61=77,BP61,0)</f>
        <v>0</v>
      </c>
      <c r="BW196" s="21"/>
      <c r="BX196" s="6"/>
      <c r="BZ196" s="53">
        <f aca="true" t="shared" si="81" ref="BZ196:BZ227">+IF(BW61=77,BZ61,0)</f>
        <v>0</v>
      </c>
      <c r="CG196" s="21"/>
      <c r="CH196" s="6"/>
      <c r="CJ196" s="53">
        <f aca="true" t="shared" si="82" ref="CJ196:CJ227">+IF(CG61=77,CJ61,0)</f>
        <v>0</v>
      </c>
    </row>
    <row r="197" spans="17:88" ht="14.25">
      <c r="Q197" s="2"/>
      <c r="R197" s="26"/>
      <c r="S197" s="14"/>
      <c r="T197" s="15"/>
      <c r="U197" s="14"/>
      <c r="V197" s="15"/>
      <c r="W197" s="14"/>
      <c r="X197" s="15"/>
      <c r="Z197" s="6"/>
      <c r="AB197" s="53">
        <f t="shared" si="76"/>
        <v>0</v>
      </c>
      <c r="AI197" s="21"/>
      <c r="AJ197" s="6"/>
      <c r="AL197" s="53">
        <f t="shared" si="77"/>
        <v>0</v>
      </c>
      <c r="AS197" s="21"/>
      <c r="AT197" s="6"/>
      <c r="AV197" s="53">
        <f t="shared" si="78"/>
        <v>0</v>
      </c>
      <c r="BC197" s="21"/>
      <c r="BD197" s="6"/>
      <c r="BF197" s="53">
        <f t="shared" si="79"/>
        <v>0</v>
      </c>
      <c r="BM197" s="21"/>
      <c r="BN197" s="6"/>
      <c r="BP197" s="53">
        <f t="shared" si="80"/>
        <v>0</v>
      </c>
      <c r="BW197" s="21"/>
      <c r="BX197" s="6"/>
      <c r="BZ197" s="53">
        <f t="shared" si="81"/>
        <v>0</v>
      </c>
      <c r="CG197" s="21"/>
      <c r="CH197" s="6"/>
      <c r="CJ197" s="53">
        <f t="shared" si="82"/>
        <v>0</v>
      </c>
    </row>
    <row r="198" spans="17:88" ht="14.25">
      <c r="Q198" s="2"/>
      <c r="R198" s="26"/>
      <c r="S198" s="14"/>
      <c r="T198" s="15"/>
      <c r="U198" s="14"/>
      <c r="V198" s="15"/>
      <c r="W198" s="14"/>
      <c r="X198" s="15"/>
      <c r="Z198" s="6"/>
      <c r="AB198" s="53">
        <f t="shared" si="76"/>
        <v>0</v>
      </c>
      <c r="AI198" s="21"/>
      <c r="AJ198" s="6"/>
      <c r="AL198" s="53">
        <f t="shared" si="77"/>
        <v>0</v>
      </c>
      <c r="AS198" s="21"/>
      <c r="AT198" s="6"/>
      <c r="AV198" s="53">
        <f t="shared" si="78"/>
        <v>0</v>
      </c>
      <c r="BC198" s="21"/>
      <c r="BD198" s="6"/>
      <c r="BF198" s="53">
        <f t="shared" si="79"/>
        <v>0</v>
      </c>
      <c r="BM198" s="21"/>
      <c r="BN198" s="6"/>
      <c r="BP198" s="53">
        <f t="shared" si="80"/>
        <v>0</v>
      </c>
      <c r="BW198" s="21"/>
      <c r="BX198" s="6"/>
      <c r="BZ198" s="53">
        <f t="shared" si="81"/>
        <v>0</v>
      </c>
      <c r="CG198" s="21"/>
      <c r="CH198" s="6"/>
      <c r="CJ198" s="53">
        <f t="shared" si="82"/>
        <v>0</v>
      </c>
    </row>
    <row r="199" spans="17:88" ht="14.25">
      <c r="Q199" s="2"/>
      <c r="R199" s="26"/>
      <c r="S199" s="14"/>
      <c r="T199" s="15"/>
      <c r="U199" s="14"/>
      <c r="V199" s="15"/>
      <c r="W199" s="14"/>
      <c r="X199" s="15"/>
      <c r="Z199" s="6"/>
      <c r="AB199" s="53">
        <f t="shared" si="76"/>
        <v>0</v>
      </c>
      <c r="AI199" s="21"/>
      <c r="AJ199" s="6"/>
      <c r="AL199" s="53">
        <f t="shared" si="77"/>
        <v>0</v>
      </c>
      <c r="AS199" s="21"/>
      <c r="AT199" s="6"/>
      <c r="AV199" s="53">
        <f t="shared" si="78"/>
        <v>0</v>
      </c>
      <c r="BC199" s="21"/>
      <c r="BD199" s="6"/>
      <c r="BF199" s="53">
        <f t="shared" si="79"/>
        <v>0</v>
      </c>
      <c r="BM199" s="21"/>
      <c r="BN199" s="6"/>
      <c r="BP199" s="53">
        <f t="shared" si="80"/>
        <v>0</v>
      </c>
      <c r="BW199" s="21"/>
      <c r="BX199" s="6"/>
      <c r="BZ199" s="53">
        <f t="shared" si="81"/>
        <v>0</v>
      </c>
      <c r="CG199" s="21"/>
      <c r="CH199" s="6"/>
      <c r="CJ199" s="53">
        <f t="shared" si="82"/>
        <v>0</v>
      </c>
    </row>
    <row r="200" spans="17:88" ht="14.25">
      <c r="Q200" s="2"/>
      <c r="R200" s="26"/>
      <c r="S200" s="14"/>
      <c r="T200" s="15"/>
      <c r="U200" s="14"/>
      <c r="V200" s="15"/>
      <c r="W200" s="14"/>
      <c r="X200" s="15"/>
      <c r="Z200" s="6"/>
      <c r="AB200" s="53">
        <f t="shared" si="76"/>
        <v>0</v>
      </c>
      <c r="AI200" s="21"/>
      <c r="AJ200" s="6"/>
      <c r="AL200" s="53">
        <f t="shared" si="77"/>
        <v>0</v>
      </c>
      <c r="AS200" s="21"/>
      <c r="AT200" s="6"/>
      <c r="AV200" s="53">
        <f t="shared" si="78"/>
        <v>0</v>
      </c>
      <c r="BC200" s="21"/>
      <c r="BD200" s="6"/>
      <c r="BF200" s="53">
        <f t="shared" si="79"/>
        <v>0</v>
      </c>
      <c r="BM200" s="21"/>
      <c r="BN200" s="6"/>
      <c r="BP200" s="53">
        <f t="shared" si="80"/>
        <v>0</v>
      </c>
      <c r="BW200" s="21"/>
      <c r="BX200" s="6"/>
      <c r="BZ200" s="53">
        <f t="shared" si="81"/>
        <v>0</v>
      </c>
      <c r="CG200" s="21"/>
      <c r="CH200" s="6"/>
      <c r="CJ200" s="53">
        <f t="shared" si="82"/>
        <v>0</v>
      </c>
    </row>
    <row r="201" spans="17:88" ht="14.25">
      <c r="Q201" s="2"/>
      <c r="R201" s="26"/>
      <c r="S201" s="14"/>
      <c r="T201" s="15"/>
      <c r="U201" s="14"/>
      <c r="V201" s="15"/>
      <c r="W201" s="14"/>
      <c r="X201" s="15"/>
      <c r="Z201" s="6"/>
      <c r="AB201" s="53">
        <f t="shared" si="76"/>
        <v>0</v>
      </c>
      <c r="AI201" s="21"/>
      <c r="AJ201" s="6"/>
      <c r="AL201" s="53">
        <f t="shared" si="77"/>
        <v>0</v>
      </c>
      <c r="AS201" s="21"/>
      <c r="AT201" s="6"/>
      <c r="AV201" s="53">
        <f t="shared" si="78"/>
        <v>0</v>
      </c>
      <c r="BC201" s="21"/>
      <c r="BD201" s="6"/>
      <c r="BF201" s="53">
        <f t="shared" si="79"/>
        <v>0</v>
      </c>
      <c r="BM201" s="21"/>
      <c r="BN201" s="6"/>
      <c r="BP201" s="53">
        <f t="shared" si="80"/>
        <v>0</v>
      </c>
      <c r="BW201" s="21"/>
      <c r="BX201" s="6"/>
      <c r="BZ201" s="53">
        <f t="shared" si="81"/>
        <v>0</v>
      </c>
      <c r="CG201" s="21"/>
      <c r="CH201" s="6"/>
      <c r="CJ201" s="53">
        <f t="shared" si="82"/>
        <v>0</v>
      </c>
    </row>
    <row r="202" spans="17:88" ht="14.25">
      <c r="Q202" s="2"/>
      <c r="R202" s="26"/>
      <c r="S202" s="14"/>
      <c r="T202" s="15"/>
      <c r="U202" s="14"/>
      <c r="V202" s="15"/>
      <c r="W202" s="14"/>
      <c r="X202" s="15"/>
      <c r="Z202" s="6"/>
      <c r="AB202" s="53">
        <f t="shared" si="76"/>
        <v>0</v>
      </c>
      <c r="AI202" s="21"/>
      <c r="AJ202" s="6"/>
      <c r="AL202" s="53">
        <f t="shared" si="77"/>
        <v>0</v>
      </c>
      <c r="AS202" s="21"/>
      <c r="AT202" s="6"/>
      <c r="AV202" s="53">
        <f t="shared" si="78"/>
        <v>0</v>
      </c>
      <c r="BC202" s="21"/>
      <c r="BD202" s="6"/>
      <c r="BF202" s="53">
        <f t="shared" si="79"/>
        <v>0</v>
      </c>
      <c r="BM202" s="21"/>
      <c r="BN202" s="6"/>
      <c r="BP202" s="53">
        <f t="shared" si="80"/>
        <v>0</v>
      </c>
      <c r="BW202" s="21"/>
      <c r="BX202" s="6"/>
      <c r="BZ202" s="53">
        <f t="shared" si="81"/>
        <v>0</v>
      </c>
      <c r="CG202" s="21"/>
      <c r="CH202" s="6"/>
      <c r="CJ202" s="53">
        <f t="shared" si="82"/>
        <v>0</v>
      </c>
    </row>
    <row r="203" spans="17:88" ht="14.25">
      <c r="Q203" s="2"/>
      <c r="R203" s="26"/>
      <c r="S203" s="14"/>
      <c r="T203" s="15"/>
      <c r="U203" s="14"/>
      <c r="V203" s="15"/>
      <c r="W203" s="14"/>
      <c r="X203" s="15"/>
      <c r="Z203" s="6"/>
      <c r="AB203" s="53">
        <f t="shared" si="76"/>
        <v>0</v>
      </c>
      <c r="AI203" s="21"/>
      <c r="AJ203" s="6"/>
      <c r="AL203" s="53">
        <f t="shared" si="77"/>
        <v>0</v>
      </c>
      <c r="AS203" s="21"/>
      <c r="AT203" s="6"/>
      <c r="AV203" s="53">
        <f t="shared" si="78"/>
        <v>0</v>
      </c>
      <c r="BC203" s="21"/>
      <c r="BD203" s="6"/>
      <c r="BF203" s="53">
        <f t="shared" si="79"/>
        <v>0</v>
      </c>
      <c r="BM203" s="21"/>
      <c r="BN203" s="6"/>
      <c r="BP203" s="53">
        <f t="shared" si="80"/>
        <v>0</v>
      </c>
      <c r="BW203" s="21"/>
      <c r="BX203" s="6"/>
      <c r="BZ203" s="53">
        <f t="shared" si="81"/>
        <v>0</v>
      </c>
      <c r="CG203" s="21"/>
      <c r="CH203" s="6"/>
      <c r="CJ203" s="53">
        <f t="shared" si="82"/>
        <v>0</v>
      </c>
    </row>
    <row r="204" spans="17:88" ht="14.25">
      <c r="Q204" s="2"/>
      <c r="R204" s="26"/>
      <c r="S204" s="14"/>
      <c r="T204" s="15"/>
      <c r="U204" s="14"/>
      <c r="V204" s="15"/>
      <c r="W204" s="14"/>
      <c r="X204" s="15"/>
      <c r="Z204" s="6"/>
      <c r="AB204" s="53">
        <f t="shared" si="76"/>
        <v>0</v>
      </c>
      <c r="AI204" s="21"/>
      <c r="AJ204" s="6"/>
      <c r="AL204" s="53">
        <f t="shared" si="77"/>
        <v>0</v>
      </c>
      <c r="AS204" s="21"/>
      <c r="AT204" s="6"/>
      <c r="AV204" s="53">
        <f t="shared" si="78"/>
        <v>0</v>
      </c>
      <c r="BC204" s="21"/>
      <c r="BD204" s="6"/>
      <c r="BF204" s="53">
        <f t="shared" si="79"/>
        <v>0</v>
      </c>
      <c r="BM204" s="21"/>
      <c r="BN204" s="6"/>
      <c r="BP204" s="53">
        <f t="shared" si="80"/>
        <v>0</v>
      </c>
      <c r="BW204" s="21"/>
      <c r="BX204" s="6"/>
      <c r="BZ204" s="53">
        <f t="shared" si="81"/>
        <v>0</v>
      </c>
      <c r="CG204" s="21"/>
      <c r="CH204" s="6"/>
      <c r="CJ204" s="53">
        <f t="shared" si="82"/>
        <v>0</v>
      </c>
    </row>
    <row r="205" spans="17:88" ht="14.25">
      <c r="Q205" s="2"/>
      <c r="R205" s="26"/>
      <c r="S205" s="14"/>
      <c r="T205" s="15"/>
      <c r="U205" s="14"/>
      <c r="V205" s="15"/>
      <c r="W205" s="14"/>
      <c r="X205" s="15"/>
      <c r="Z205" s="6"/>
      <c r="AB205" s="53">
        <f t="shared" si="76"/>
        <v>0</v>
      </c>
      <c r="AI205" s="21"/>
      <c r="AJ205" s="6"/>
      <c r="AL205" s="53">
        <f t="shared" si="77"/>
        <v>0</v>
      </c>
      <c r="AS205" s="21"/>
      <c r="AT205" s="6"/>
      <c r="AV205" s="53">
        <f t="shared" si="78"/>
        <v>0</v>
      </c>
      <c r="BC205" s="21"/>
      <c r="BD205" s="6"/>
      <c r="BF205" s="53">
        <f t="shared" si="79"/>
        <v>0</v>
      </c>
      <c r="BM205" s="21"/>
      <c r="BN205" s="6"/>
      <c r="BP205" s="53">
        <f t="shared" si="80"/>
        <v>0</v>
      </c>
      <c r="BW205" s="21"/>
      <c r="BX205" s="6"/>
      <c r="BZ205" s="53">
        <f t="shared" si="81"/>
        <v>0</v>
      </c>
      <c r="CG205" s="21"/>
      <c r="CH205" s="6"/>
      <c r="CJ205" s="53">
        <f t="shared" si="82"/>
        <v>0</v>
      </c>
    </row>
    <row r="206" spans="17:88" ht="14.25">
      <c r="Q206" s="2"/>
      <c r="R206" s="26"/>
      <c r="S206" s="14"/>
      <c r="T206" s="15"/>
      <c r="U206" s="14"/>
      <c r="V206" s="15"/>
      <c r="W206" s="14"/>
      <c r="X206" s="15"/>
      <c r="Z206" s="6"/>
      <c r="AB206" s="53">
        <f t="shared" si="76"/>
        <v>0</v>
      </c>
      <c r="AI206" s="21"/>
      <c r="AJ206" s="6"/>
      <c r="AL206" s="53">
        <f t="shared" si="77"/>
        <v>0</v>
      </c>
      <c r="AS206" s="21"/>
      <c r="AT206" s="6"/>
      <c r="AV206" s="53">
        <f t="shared" si="78"/>
        <v>0</v>
      </c>
      <c r="BC206" s="21"/>
      <c r="BD206" s="6"/>
      <c r="BF206" s="53">
        <f t="shared" si="79"/>
        <v>0</v>
      </c>
      <c r="BM206" s="21"/>
      <c r="BN206" s="6"/>
      <c r="BP206" s="53">
        <f t="shared" si="80"/>
        <v>0</v>
      </c>
      <c r="BW206" s="21"/>
      <c r="BX206" s="6"/>
      <c r="BZ206" s="53">
        <f t="shared" si="81"/>
        <v>0</v>
      </c>
      <c r="CG206" s="21"/>
      <c r="CH206" s="6"/>
      <c r="CJ206" s="53">
        <f t="shared" si="82"/>
        <v>0</v>
      </c>
    </row>
    <row r="207" spans="17:88" s="13" customFormat="1" ht="14.25">
      <c r="Q207" s="14"/>
      <c r="R207" s="67"/>
      <c r="S207" s="14"/>
      <c r="T207" s="15"/>
      <c r="U207" s="14"/>
      <c r="V207" s="15"/>
      <c r="W207" s="14"/>
      <c r="X207" s="15"/>
      <c r="Z207" s="30"/>
      <c r="AA207" s="51"/>
      <c r="AB207" s="53">
        <f t="shared" si="76"/>
        <v>0</v>
      </c>
      <c r="AC207" s="14"/>
      <c r="AD207" s="15"/>
      <c r="AE207" s="14"/>
      <c r="AF207" s="15"/>
      <c r="AG207" s="14"/>
      <c r="AH207" s="15"/>
      <c r="AI207" s="24"/>
      <c r="AJ207" s="30"/>
      <c r="AK207" s="51"/>
      <c r="AL207" s="53">
        <f t="shared" si="77"/>
        <v>0</v>
      </c>
      <c r="AM207" s="14"/>
      <c r="AN207" s="15"/>
      <c r="AO207" s="14"/>
      <c r="AP207" s="15"/>
      <c r="AQ207" s="14"/>
      <c r="AR207" s="15"/>
      <c r="AS207" s="24"/>
      <c r="AT207" s="30"/>
      <c r="AU207" s="51"/>
      <c r="AV207" s="53">
        <f t="shared" si="78"/>
        <v>0</v>
      </c>
      <c r="AW207" s="14"/>
      <c r="AX207" s="15"/>
      <c r="AY207" s="14"/>
      <c r="AZ207" s="15"/>
      <c r="BA207" s="14"/>
      <c r="BB207" s="15"/>
      <c r="BC207" s="24"/>
      <c r="BD207" s="30"/>
      <c r="BE207" s="51"/>
      <c r="BF207" s="53">
        <f t="shared" si="79"/>
        <v>0</v>
      </c>
      <c r="BG207" s="14"/>
      <c r="BH207" s="15"/>
      <c r="BI207" s="14"/>
      <c r="BJ207" s="15"/>
      <c r="BK207" s="14"/>
      <c r="BL207" s="15"/>
      <c r="BM207" s="24"/>
      <c r="BN207" s="30"/>
      <c r="BO207" s="51"/>
      <c r="BP207" s="53">
        <f t="shared" si="80"/>
        <v>0</v>
      </c>
      <c r="BQ207" s="14"/>
      <c r="BR207" s="15"/>
      <c r="BS207" s="14"/>
      <c r="BT207" s="15"/>
      <c r="BU207" s="14"/>
      <c r="BV207" s="15"/>
      <c r="BW207" s="24"/>
      <c r="BX207" s="30"/>
      <c r="BY207" s="51"/>
      <c r="BZ207" s="53">
        <f t="shared" si="81"/>
        <v>0</v>
      </c>
      <c r="CA207" s="14"/>
      <c r="CB207" s="15"/>
      <c r="CC207" s="14"/>
      <c r="CD207" s="15"/>
      <c r="CE207" s="14"/>
      <c r="CF207" s="15"/>
      <c r="CG207" s="24"/>
      <c r="CH207" s="30"/>
      <c r="CI207" s="51"/>
      <c r="CJ207" s="53">
        <f t="shared" si="82"/>
        <v>0</v>
      </c>
    </row>
    <row r="208" spans="17:88" ht="14.25">
      <c r="Q208" s="2"/>
      <c r="R208" s="26"/>
      <c r="S208" s="14"/>
      <c r="T208" s="15"/>
      <c r="U208" s="14"/>
      <c r="V208" s="15"/>
      <c r="W208" s="14"/>
      <c r="X208" s="15"/>
      <c r="Z208" s="6"/>
      <c r="AB208" s="53">
        <f t="shared" si="76"/>
        <v>0</v>
      </c>
      <c r="AI208" s="21"/>
      <c r="AJ208" s="6"/>
      <c r="AL208" s="53">
        <f t="shared" si="77"/>
        <v>0</v>
      </c>
      <c r="AS208" s="21"/>
      <c r="AT208" s="6"/>
      <c r="AV208" s="53">
        <f t="shared" si="78"/>
        <v>0</v>
      </c>
      <c r="BC208" s="21"/>
      <c r="BD208" s="6"/>
      <c r="BF208" s="53">
        <f t="shared" si="79"/>
        <v>0</v>
      </c>
      <c r="BM208" s="21"/>
      <c r="BN208" s="6"/>
      <c r="BP208" s="53">
        <f t="shared" si="80"/>
        <v>0</v>
      </c>
      <c r="BW208" s="21"/>
      <c r="BX208" s="6"/>
      <c r="BZ208" s="53">
        <f t="shared" si="81"/>
        <v>0</v>
      </c>
      <c r="CG208" s="21"/>
      <c r="CH208" s="6"/>
      <c r="CJ208" s="53">
        <f t="shared" si="82"/>
        <v>0</v>
      </c>
    </row>
    <row r="209" spans="17:88" ht="14.25">
      <c r="Q209" s="2"/>
      <c r="R209" s="26"/>
      <c r="S209" s="14"/>
      <c r="T209" s="15"/>
      <c r="U209" s="14"/>
      <c r="V209" s="15"/>
      <c r="W209" s="14"/>
      <c r="X209" s="15"/>
      <c r="Z209" s="6"/>
      <c r="AB209" s="53">
        <f t="shared" si="76"/>
        <v>0</v>
      </c>
      <c r="AI209" s="21"/>
      <c r="AJ209" s="6"/>
      <c r="AL209" s="53">
        <f t="shared" si="77"/>
        <v>0</v>
      </c>
      <c r="AS209" s="21"/>
      <c r="AT209" s="6"/>
      <c r="AV209" s="53">
        <f t="shared" si="78"/>
        <v>0</v>
      </c>
      <c r="BC209" s="21"/>
      <c r="BD209" s="6"/>
      <c r="BF209" s="53">
        <f t="shared" si="79"/>
        <v>0</v>
      </c>
      <c r="BM209" s="21"/>
      <c r="BN209" s="6"/>
      <c r="BP209" s="53">
        <f t="shared" si="80"/>
        <v>0</v>
      </c>
      <c r="BW209" s="21"/>
      <c r="BX209" s="6"/>
      <c r="BZ209" s="53">
        <f t="shared" si="81"/>
        <v>0</v>
      </c>
      <c r="CG209" s="21"/>
      <c r="CH209" s="6"/>
      <c r="CJ209" s="53">
        <f t="shared" si="82"/>
        <v>0</v>
      </c>
    </row>
    <row r="210" spans="17:88" ht="14.25">
      <c r="Q210" s="2"/>
      <c r="R210" s="26"/>
      <c r="S210" s="14"/>
      <c r="T210" s="15"/>
      <c r="U210" s="14"/>
      <c r="V210" s="15"/>
      <c r="W210" s="14"/>
      <c r="X210" s="15"/>
      <c r="Z210" s="6"/>
      <c r="AB210" s="53">
        <f t="shared" si="76"/>
        <v>0</v>
      </c>
      <c r="AI210" s="21"/>
      <c r="AJ210" s="6"/>
      <c r="AL210" s="53">
        <f t="shared" si="77"/>
        <v>0</v>
      </c>
      <c r="AS210" s="21"/>
      <c r="AT210" s="6"/>
      <c r="AV210" s="53">
        <f t="shared" si="78"/>
        <v>0</v>
      </c>
      <c r="BC210" s="21"/>
      <c r="BD210" s="6"/>
      <c r="BF210" s="53">
        <f t="shared" si="79"/>
        <v>0</v>
      </c>
      <c r="BM210" s="21"/>
      <c r="BN210" s="6"/>
      <c r="BP210" s="53">
        <f t="shared" si="80"/>
        <v>0</v>
      </c>
      <c r="BW210" s="21"/>
      <c r="BX210" s="6"/>
      <c r="BZ210" s="53">
        <f t="shared" si="81"/>
        <v>0</v>
      </c>
      <c r="CG210" s="21"/>
      <c r="CH210" s="6"/>
      <c r="CJ210" s="53">
        <f t="shared" si="82"/>
        <v>0</v>
      </c>
    </row>
    <row r="211" spans="17:88" ht="14.25">
      <c r="Q211" s="2"/>
      <c r="R211" s="26"/>
      <c r="S211" s="14"/>
      <c r="T211" s="15"/>
      <c r="U211" s="14"/>
      <c r="V211" s="15"/>
      <c r="W211" s="14"/>
      <c r="X211" s="15"/>
      <c r="Z211" s="6"/>
      <c r="AB211" s="53">
        <f t="shared" si="76"/>
        <v>0</v>
      </c>
      <c r="AI211" s="21"/>
      <c r="AJ211" s="6"/>
      <c r="AL211" s="53">
        <f t="shared" si="77"/>
        <v>0</v>
      </c>
      <c r="AS211" s="21"/>
      <c r="AT211" s="6"/>
      <c r="AV211" s="53">
        <f t="shared" si="78"/>
        <v>0</v>
      </c>
      <c r="BC211" s="21"/>
      <c r="BD211" s="6"/>
      <c r="BF211" s="53">
        <f t="shared" si="79"/>
        <v>0</v>
      </c>
      <c r="BM211" s="21"/>
      <c r="BN211" s="6"/>
      <c r="BP211" s="53">
        <f t="shared" si="80"/>
        <v>0</v>
      </c>
      <c r="BW211" s="21"/>
      <c r="BX211" s="6"/>
      <c r="BZ211" s="53">
        <f t="shared" si="81"/>
        <v>0</v>
      </c>
      <c r="CG211" s="21"/>
      <c r="CH211" s="6"/>
      <c r="CJ211" s="53">
        <f t="shared" si="82"/>
        <v>0</v>
      </c>
    </row>
    <row r="212" spans="17:88" ht="14.25">
      <c r="Q212" s="2"/>
      <c r="R212" s="26"/>
      <c r="S212" s="14"/>
      <c r="T212" s="15"/>
      <c r="U212" s="14"/>
      <c r="V212" s="15"/>
      <c r="W212" s="14"/>
      <c r="X212" s="15"/>
      <c r="Z212" s="6"/>
      <c r="AB212" s="53">
        <f t="shared" si="76"/>
        <v>0</v>
      </c>
      <c r="AI212" s="21"/>
      <c r="AJ212" s="6"/>
      <c r="AL212" s="53">
        <f t="shared" si="77"/>
        <v>0</v>
      </c>
      <c r="AS212" s="21"/>
      <c r="AT212" s="6"/>
      <c r="AV212" s="53">
        <f t="shared" si="78"/>
        <v>0</v>
      </c>
      <c r="BC212" s="21"/>
      <c r="BD212" s="6"/>
      <c r="BF212" s="53">
        <f t="shared" si="79"/>
        <v>0</v>
      </c>
      <c r="BM212" s="21"/>
      <c r="BN212" s="6"/>
      <c r="BP212" s="53">
        <f t="shared" si="80"/>
        <v>0</v>
      </c>
      <c r="BW212" s="21"/>
      <c r="BX212" s="6"/>
      <c r="BZ212" s="53">
        <f t="shared" si="81"/>
        <v>0</v>
      </c>
      <c r="CG212" s="21"/>
      <c r="CH212" s="6"/>
      <c r="CJ212" s="53">
        <f t="shared" si="82"/>
        <v>0</v>
      </c>
    </row>
    <row r="213" spans="17:88" ht="14.25">
      <c r="Q213" s="2"/>
      <c r="R213" s="26"/>
      <c r="S213" s="14"/>
      <c r="T213" s="15"/>
      <c r="U213" s="14"/>
      <c r="V213" s="15"/>
      <c r="W213" s="14"/>
      <c r="X213" s="15"/>
      <c r="Z213" s="6"/>
      <c r="AB213" s="53">
        <f t="shared" si="76"/>
        <v>0</v>
      </c>
      <c r="AI213" s="21"/>
      <c r="AJ213" s="6"/>
      <c r="AL213" s="53">
        <f t="shared" si="77"/>
        <v>0</v>
      </c>
      <c r="AS213" s="21"/>
      <c r="AT213" s="6"/>
      <c r="AV213" s="53">
        <f t="shared" si="78"/>
        <v>0</v>
      </c>
      <c r="BC213" s="21"/>
      <c r="BD213" s="6"/>
      <c r="BF213" s="53">
        <f t="shared" si="79"/>
        <v>0</v>
      </c>
      <c r="BM213" s="21"/>
      <c r="BN213" s="6"/>
      <c r="BP213" s="53">
        <f t="shared" si="80"/>
        <v>0</v>
      </c>
      <c r="BW213" s="21"/>
      <c r="BX213" s="6"/>
      <c r="BZ213" s="53">
        <f t="shared" si="81"/>
        <v>0</v>
      </c>
      <c r="CG213" s="21"/>
      <c r="CH213" s="6"/>
      <c r="CJ213" s="53">
        <f t="shared" si="82"/>
        <v>0</v>
      </c>
    </row>
    <row r="214" spans="17:88" ht="14.25">
      <c r="Q214" s="2"/>
      <c r="R214" s="26"/>
      <c r="S214" s="14"/>
      <c r="T214" s="15"/>
      <c r="U214" s="14"/>
      <c r="V214" s="15"/>
      <c r="W214" s="14"/>
      <c r="X214" s="15"/>
      <c r="Z214" s="6"/>
      <c r="AB214" s="53">
        <f t="shared" si="76"/>
        <v>0</v>
      </c>
      <c r="AI214" s="21"/>
      <c r="AJ214" s="6"/>
      <c r="AL214" s="53">
        <f t="shared" si="77"/>
        <v>0</v>
      </c>
      <c r="AS214" s="21"/>
      <c r="AT214" s="6"/>
      <c r="AV214" s="53">
        <f t="shared" si="78"/>
        <v>0</v>
      </c>
      <c r="BC214" s="21"/>
      <c r="BD214" s="6"/>
      <c r="BF214" s="53">
        <f t="shared" si="79"/>
        <v>0</v>
      </c>
      <c r="BM214" s="21"/>
      <c r="BN214" s="6"/>
      <c r="BP214" s="53">
        <f t="shared" si="80"/>
        <v>0</v>
      </c>
      <c r="BW214" s="21"/>
      <c r="BX214" s="6"/>
      <c r="BZ214" s="53">
        <f t="shared" si="81"/>
        <v>0</v>
      </c>
      <c r="CG214" s="21"/>
      <c r="CH214" s="6"/>
      <c r="CJ214" s="53">
        <f t="shared" si="82"/>
        <v>0</v>
      </c>
    </row>
    <row r="215" spans="17:88" ht="14.25">
      <c r="Q215" s="2"/>
      <c r="R215" s="26"/>
      <c r="S215" s="14"/>
      <c r="T215" s="15"/>
      <c r="U215" s="14"/>
      <c r="V215" s="15"/>
      <c r="W215" s="14"/>
      <c r="X215" s="15"/>
      <c r="Z215" s="6"/>
      <c r="AB215" s="53">
        <f t="shared" si="76"/>
        <v>0</v>
      </c>
      <c r="AI215" s="21"/>
      <c r="AJ215" s="6"/>
      <c r="AL215" s="53">
        <f t="shared" si="77"/>
        <v>0</v>
      </c>
      <c r="AS215" s="21"/>
      <c r="AT215" s="6"/>
      <c r="AV215" s="53">
        <f t="shared" si="78"/>
        <v>0</v>
      </c>
      <c r="BC215" s="21"/>
      <c r="BD215" s="6"/>
      <c r="BF215" s="53">
        <f t="shared" si="79"/>
        <v>0</v>
      </c>
      <c r="BM215" s="21"/>
      <c r="BN215" s="6"/>
      <c r="BP215" s="53">
        <f t="shared" si="80"/>
        <v>0</v>
      </c>
      <c r="BW215" s="21"/>
      <c r="BX215" s="6"/>
      <c r="BZ215" s="53">
        <f t="shared" si="81"/>
        <v>0</v>
      </c>
      <c r="CG215" s="21"/>
      <c r="CH215" s="6"/>
      <c r="CJ215" s="53">
        <f t="shared" si="82"/>
        <v>0</v>
      </c>
    </row>
    <row r="216" spans="17:88" ht="14.25">
      <c r="Q216" s="2"/>
      <c r="R216" s="26"/>
      <c r="S216" s="14"/>
      <c r="T216" s="15"/>
      <c r="U216" s="14"/>
      <c r="V216" s="15"/>
      <c r="W216" s="14"/>
      <c r="X216" s="15"/>
      <c r="Z216" s="6"/>
      <c r="AB216" s="53">
        <f t="shared" si="76"/>
        <v>0</v>
      </c>
      <c r="AI216" s="21"/>
      <c r="AJ216" s="6"/>
      <c r="AL216" s="53">
        <f t="shared" si="77"/>
        <v>0</v>
      </c>
      <c r="AS216" s="21"/>
      <c r="AT216" s="6"/>
      <c r="AV216" s="53">
        <f t="shared" si="78"/>
        <v>0</v>
      </c>
      <c r="BC216" s="21"/>
      <c r="BD216" s="6"/>
      <c r="BF216" s="53">
        <f t="shared" si="79"/>
        <v>0</v>
      </c>
      <c r="BM216" s="21"/>
      <c r="BN216" s="6"/>
      <c r="BP216" s="53">
        <f t="shared" si="80"/>
        <v>0</v>
      </c>
      <c r="BW216" s="21"/>
      <c r="BX216" s="6"/>
      <c r="BZ216" s="53">
        <f t="shared" si="81"/>
        <v>0</v>
      </c>
      <c r="CG216" s="21"/>
      <c r="CH216" s="6"/>
      <c r="CJ216" s="53">
        <f t="shared" si="82"/>
        <v>0</v>
      </c>
    </row>
    <row r="217" spans="17:88" ht="14.25">
      <c r="Q217" s="2"/>
      <c r="R217" s="26"/>
      <c r="S217" s="14"/>
      <c r="T217" s="15"/>
      <c r="U217" s="14"/>
      <c r="V217" s="15"/>
      <c r="W217" s="14"/>
      <c r="X217" s="15"/>
      <c r="Z217" s="6"/>
      <c r="AB217" s="53">
        <f t="shared" si="76"/>
        <v>0</v>
      </c>
      <c r="AI217" s="21"/>
      <c r="AJ217" s="6"/>
      <c r="AL217" s="53">
        <f t="shared" si="77"/>
        <v>0</v>
      </c>
      <c r="AS217" s="21"/>
      <c r="AT217" s="6"/>
      <c r="AV217" s="53">
        <f t="shared" si="78"/>
        <v>0</v>
      </c>
      <c r="BC217" s="21"/>
      <c r="BD217" s="6"/>
      <c r="BF217" s="53">
        <f t="shared" si="79"/>
        <v>0</v>
      </c>
      <c r="BM217" s="21"/>
      <c r="BN217" s="6"/>
      <c r="BP217" s="53">
        <f t="shared" si="80"/>
        <v>0</v>
      </c>
      <c r="BW217" s="21"/>
      <c r="BX217" s="6"/>
      <c r="BZ217" s="53">
        <f t="shared" si="81"/>
        <v>0</v>
      </c>
      <c r="CG217" s="21"/>
      <c r="CH217" s="6"/>
      <c r="CJ217" s="53">
        <f t="shared" si="82"/>
        <v>0</v>
      </c>
    </row>
    <row r="218" spans="17:88" ht="14.25">
      <c r="Q218" s="2"/>
      <c r="R218" s="26"/>
      <c r="S218" s="14"/>
      <c r="T218" s="15"/>
      <c r="U218" s="14"/>
      <c r="V218" s="15"/>
      <c r="W218" s="14"/>
      <c r="X218" s="15"/>
      <c r="Z218" s="6"/>
      <c r="AB218" s="53">
        <f t="shared" si="76"/>
        <v>0</v>
      </c>
      <c r="AI218" s="21"/>
      <c r="AJ218" s="6"/>
      <c r="AL218" s="53">
        <f t="shared" si="77"/>
        <v>0</v>
      </c>
      <c r="AS218" s="21"/>
      <c r="AT218" s="6"/>
      <c r="AV218" s="53">
        <f t="shared" si="78"/>
        <v>0</v>
      </c>
      <c r="BC218" s="21"/>
      <c r="BD218" s="6"/>
      <c r="BF218" s="53">
        <f t="shared" si="79"/>
        <v>0</v>
      </c>
      <c r="BM218" s="21"/>
      <c r="BN218" s="6"/>
      <c r="BP218" s="53">
        <f t="shared" si="80"/>
        <v>0</v>
      </c>
      <c r="BW218" s="21"/>
      <c r="BX218" s="6"/>
      <c r="BZ218" s="53">
        <f t="shared" si="81"/>
        <v>0</v>
      </c>
      <c r="CG218" s="21"/>
      <c r="CH218" s="6"/>
      <c r="CJ218" s="53">
        <f t="shared" si="82"/>
        <v>0</v>
      </c>
    </row>
    <row r="219" spans="17:88" ht="14.25">
      <c r="Q219" s="2"/>
      <c r="R219" s="26"/>
      <c r="S219" s="14"/>
      <c r="T219" s="15"/>
      <c r="U219" s="14"/>
      <c r="V219" s="15"/>
      <c r="W219" s="14"/>
      <c r="X219" s="15"/>
      <c r="Z219" s="6"/>
      <c r="AB219" s="53">
        <f t="shared" si="76"/>
        <v>0</v>
      </c>
      <c r="AI219" s="21"/>
      <c r="AJ219" s="6"/>
      <c r="AL219" s="53">
        <f t="shared" si="77"/>
        <v>0</v>
      </c>
      <c r="AS219" s="21"/>
      <c r="AT219" s="6"/>
      <c r="AV219" s="53">
        <f t="shared" si="78"/>
        <v>0</v>
      </c>
      <c r="BC219" s="21"/>
      <c r="BD219" s="6"/>
      <c r="BF219" s="53">
        <f t="shared" si="79"/>
        <v>0</v>
      </c>
      <c r="BM219" s="21"/>
      <c r="BN219" s="6"/>
      <c r="BP219" s="53">
        <f t="shared" si="80"/>
        <v>0</v>
      </c>
      <c r="BW219" s="21"/>
      <c r="BX219" s="6"/>
      <c r="BZ219" s="53">
        <f t="shared" si="81"/>
        <v>0</v>
      </c>
      <c r="CG219" s="21"/>
      <c r="CH219" s="6"/>
      <c r="CJ219" s="53">
        <f t="shared" si="82"/>
        <v>0</v>
      </c>
    </row>
    <row r="220" spans="17:88" ht="14.25">
      <c r="Q220" s="2"/>
      <c r="R220" s="26"/>
      <c r="S220" s="14"/>
      <c r="T220" s="15"/>
      <c r="U220" s="14"/>
      <c r="V220" s="15"/>
      <c r="W220" s="14"/>
      <c r="X220" s="15"/>
      <c r="Z220" s="6"/>
      <c r="AB220" s="53">
        <f t="shared" si="76"/>
        <v>0</v>
      </c>
      <c r="AI220" s="21"/>
      <c r="AJ220" s="6"/>
      <c r="AL220" s="53">
        <f t="shared" si="77"/>
        <v>0</v>
      </c>
      <c r="AS220" s="21"/>
      <c r="AT220" s="6"/>
      <c r="AV220" s="53">
        <f t="shared" si="78"/>
        <v>0</v>
      </c>
      <c r="BC220" s="21"/>
      <c r="BD220" s="6"/>
      <c r="BF220" s="53">
        <f t="shared" si="79"/>
        <v>0</v>
      </c>
      <c r="BM220" s="21"/>
      <c r="BN220" s="6"/>
      <c r="BP220" s="53">
        <f t="shared" si="80"/>
        <v>0</v>
      </c>
      <c r="BW220" s="21"/>
      <c r="BX220" s="6"/>
      <c r="BZ220" s="53">
        <f t="shared" si="81"/>
        <v>0</v>
      </c>
      <c r="CG220" s="21"/>
      <c r="CH220" s="6"/>
      <c r="CJ220" s="53">
        <f t="shared" si="82"/>
        <v>0</v>
      </c>
    </row>
    <row r="221" spans="17:88" ht="14.25">
      <c r="Q221" s="2"/>
      <c r="R221" s="26"/>
      <c r="S221" s="14"/>
      <c r="T221" s="15"/>
      <c r="U221" s="14"/>
      <c r="V221" s="15"/>
      <c r="W221" s="14"/>
      <c r="X221" s="15"/>
      <c r="Z221" s="6"/>
      <c r="AB221" s="53">
        <f t="shared" si="76"/>
        <v>0</v>
      </c>
      <c r="AI221" s="21"/>
      <c r="AJ221" s="6"/>
      <c r="AL221" s="53">
        <f t="shared" si="77"/>
        <v>0</v>
      </c>
      <c r="AS221" s="21"/>
      <c r="AT221" s="6"/>
      <c r="AV221" s="53">
        <f t="shared" si="78"/>
        <v>0</v>
      </c>
      <c r="BC221" s="21"/>
      <c r="BD221" s="6"/>
      <c r="BF221" s="53">
        <f t="shared" si="79"/>
        <v>0</v>
      </c>
      <c r="BM221" s="21"/>
      <c r="BN221" s="6"/>
      <c r="BP221" s="53">
        <f t="shared" si="80"/>
        <v>0</v>
      </c>
      <c r="BW221" s="21"/>
      <c r="BX221" s="6"/>
      <c r="BZ221" s="53">
        <f t="shared" si="81"/>
        <v>0</v>
      </c>
      <c r="CG221" s="21"/>
      <c r="CH221" s="6"/>
      <c r="CJ221" s="53">
        <f t="shared" si="82"/>
        <v>0</v>
      </c>
    </row>
    <row r="222" spans="17:88" ht="14.25">
      <c r="Q222" s="2"/>
      <c r="R222" s="26"/>
      <c r="S222" s="14"/>
      <c r="T222" s="15"/>
      <c r="U222" s="14"/>
      <c r="V222" s="15"/>
      <c r="W222" s="14"/>
      <c r="X222" s="15"/>
      <c r="Z222" s="6"/>
      <c r="AB222" s="53">
        <f t="shared" si="76"/>
        <v>0</v>
      </c>
      <c r="AI222" s="21"/>
      <c r="AJ222" s="6"/>
      <c r="AL222" s="53">
        <f t="shared" si="77"/>
        <v>0</v>
      </c>
      <c r="AS222" s="21"/>
      <c r="AT222" s="6"/>
      <c r="AV222" s="53">
        <f t="shared" si="78"/>
        <v>0</v>
      </c>
      <c r="BC222" s="21"/>
      <c r="BD222" s="6"/>
      <c r="BF222" s="53">
        <f t="shared" si="79"/>
        <v>0</v>
      </c>
      <c r="BM222" s="21"/>
      <c r="BN222" s="6"/>
      <c r="BP222" s="53">
        <f t="shared" si="80"/>
        <v>0</v>
      </c>
      <c r="BW222" s="21"/>
      <c r="BX222" s="6"/>
      <c r="BZ222" s="53">
        <f t="shared" si="81"/>
        <v>0</v>
      </c>
      <c r="CG222" s="21"/>
      <c r="CH222" s="6"/>
      <c r="CJ222" s="53">
        <f t="shared" si="82"/>
        <v>0</v>
      </c>
    </row>
    <row r="223" spans="17:88" ht="14.25">
      <c r="Q223" s="2"/>
      <c r="R223" s="26"/>
      <c r="S223" s="14"/>
      <c r="T223" s="15"/>
      <c r="U223" s="14"/>
      <c r="V223" s="15"/>
      <c r="W223" s="14"/>
      <c r="X223" s="15"/>
      <c r="Z223" s="6"/>
      <c r="AB223" s="53">
        <f t="shared" si="76"/>
        <v>0</v>
      </c>
      <c r="AI223" s="21"/>
      <c r="AJ223" s="6"/>
      <c r="AL223" s="53">
        <f t="shared" si="77"/>
        <v>0</v>
      </c>
      <c r="AS223" s="21"/>
      <c r="AT223" s="6"/>
      <c r="AV223" s="53">
        <f t="shared" si="78"/>
        <v>0</v>
      </c>
      <c r="BC223" s="21"/>
      <c r="BD223" s="6"/>
      <c r="BF223" s="53">
        <f t="shared" si="79"/>
        <v>0</v>
      </c>
      <c r="BM223" s="21"/>
      <c r="BN223" s="6"/>
      <c r="BP223" s="53">
        <f t="shared" si="80"/>
        <v>0</v>
      </c>
      <c r="BW223" s="21"/>
      <c r="BX223" s="6"/>
      <c r="BZ223" s="53">
        <f t="shared" si="81"/>
        <v>0</v>
      </c>
      <c r="CG223" s="21"/>
      <c r="CH223" s="6"/>
      <c r="CJ223" s="53">
        <f t="shared" si="82"/>
        <v>0</v>
      </c>
    </row>
    <row r="224" spans="17:88" ht="14.25">
      <c r="Q224" s="2"/>
      <c r="R224" s="26"/>
      <c r="S224" s="14"/>
      <c r="T224" s="15"/>
      <c r="U224" s="14"/>
      <c r="V224" s="15"/>
      <c r="W224" s="14"/>
      <c r="X224" s="15"/>
      <c r="Z224" s="6"/>
      <c r="AB224" s="53">
        <f t="shared" si="76"/>
        <v>0</v>
      </c>
      <c r="AI224" s="21"/>
      <c r="AJ224" s="6"/>
      <c r="AL224" s="53">
        <f t="shared" si="77"/>
        <v>0</v>
      </c>
      <c r="AS224" s="21"/>
      <c r="AT224" s="6"/>
      <c r="AV224" s="53">
        <f t="shared" si="78"/>
        <v>0</v>
      </c>
      <c r="BC224" s="21"/>
      <c r="BD224" s="6"/>
      <c r="BF224" s="53">
        <f t="shared" si="79"/>
        <v>0</v>
      </c>
      <c r="BM224" s="21"/>
      <c r="BN224" s="6"/>
      <c r="BP224" s="53">
        <f t="shared" si="80"/>
        <v>0</v>
      </c>
      <c r="BW224" s="21"/>
      <c r="BX224" s="6"/>
      <c r="BZ224" s="53">
        <f t="shared" si="81"/>
        <v>0</v>
      </c>
      <c r="CG224" s="21"/>
      <c r="CH224" s="6"/>
      <c r="CJ224" s="53">
        <f t="shared" si="82"/>
        <v>0</v>
      </c>
    </row>
    <row r="225" spans="17:88" ht="14.25">
      <c r="Q225" s="2"/>
      <c r="R225" s="26"/>
      <c r="S225" s="14"/>
      <c r="T225" s="15"/>
      <c r="U225" s="14"/>
      <c r="V225" s="15"/>
      <c r="W225" s="14"/>
      <c r="X225" s="15"/>
      <c r="Z225" s="6"/>
      <c r="AB225" s="53">
        <f t="shared" si="76"/>
        <v>0</v>
      </c>
      <c r="AI225" s="21"/>
      <c r="AJ225" s="6"/>
      <c r="AL225" s="53">
        <f t="shared" si="77"/>
        <v>0</v>
      </c>
      <c r="AS225" s="21"/>
      <c r="AT225" s="6"/>
      <c r="AV225" s="53">
        <f t="shared" si="78"/>
        <v>0</v>
      </c>
      <c r="BC225" s="21"/>
      <c r="BD225" s="6"/>
      <c r="BF225" s="53">
        <f t="shared" si="79"/>
        <v>0</v>
      </c>
      <c r="BM225" s="21"/>
      <c r="BN225" s="6"/>
      <c r="BP225" s="53">
        <f t="shared" si="80"/>
        <v>0</v>
      </c>
      <c r="BW225" s="21"/>
      <c r="BX225" s="6"/>
      <c r="BZ225" s="53">
        <f t="shared" si="81"/>
        <v>0</v>
      </c>
      <c r="CG225" s="21"/>
      <c r="CH225" s="6"/>
      <c r="CJ225" s="53">
        <f t="shared" si="82"/>
        <v>0</v>
      </c>
    </row>
    <row r="226" spans="17:88" ht="14.25">
      <c r="Q226" s="2"/>
      <c r="R226" s="26"/>
      <c r="S226" s="14"/>
      <c r="T226" s="15"/>
      <c r="U226" s="14"/>
      <c r="V226" s="15"/>
      <c r="W226" s="14"/>
      <c r="X226" s="15"/>
      <c r="Z226" s="6"/>
      <c r="AB226" s="53">
        <f t="shared" si="76"/>
        <v>0</v>
      </c>
      <c r="AI226" s="21"/>
      <c r="AJ226" s="6"/>
      <c r="AL226" s="53">
        <f t="shared" si="77"/>
        <v>0</v>
      </c>
      <c r="AS226" s="21"/>
      <c r="AT226" s="6"/>
      <c r="AV226" s="53">
        <f t="shared" si="78"/>
        <v>0</v>
      </c>
      <c r="BC226" s="21"/>
      <c r="BD226" s="6"/>
      <c r="BF226" s="53">
        <f t="shared" si="79"/>
        <v>0</v>
      </c>
      <c r="BM226" s="21"/>
      <c r="BN226" s="6"/>
      <c r="BP226" s="53">
        <f t="shared" si="80"/>
        <v>0</v>
      </c>
      <c r="BW226" s="21"/>
      <c r="BX226" s="6"/>
      <c r="BZ226" s="53">
        <f t="shared" si="81"/>
        <v>0</v>
      </c>
      <c r="CG226" s="21"/>
      <c r="CH226" s="6"/>
      <c r="CJ226" s="53">
        <f t="shared" si="82"/>
        <v>0</v>
      </c>
    </row>
    <row r="227" spans="17:88" ht="14.25">
      <c r="Q227" s="2"/>
      <c r="R227" s="26"/>
      <c r="S227" s="14"/>
      <c r="T227" s="15"/>
      <c r="U227" s="14"/>
      <c r="V227" s="15"/>
      <c r="W227" s="14"/>
      <c r="X227" s="15"/>
      <c r="Z227" s="6"/>
      <c r="AB227" s="53">
        <f t="shared" si="76"/>
        <v>0</v>
      </c>
      <c r="AI227" s="21"/>
      <c r="AJ227" s="6"/>
      <c r="AL227" s="53">
        <f t="shared" si="77"/>
        <v>0</v>
      </c>
      <c r="AS227" s="21"/>
      <c r="AT227" s="6"/>
      <c r="AV227" s="53">
        <f t="shared" si="78"/>
        <v>0</v>
      </c>
      <c r="BC227" s="21"/>
      <c r="BD227" s="6"/>
      <c r="BF227" s="53">
        <f t="shared" si="79"/>
        <v>0</v>
      </c>
      <c r="BM227" s="21"/>
      <c r="BN227" s="6"/>
      <c r="BP227" s="53">
        <f t="shared" si="80"/>
        <v>0</v>
      </c>
      <c r="BW227" s="21"/>
      <c r="BX227" s="6"/>
      <c r="BZ227" s="53">
        <f t="shared" si="81"/>
        <v>0</v>
      </c>
      <c r="CG227" s="21"/>
      <c r="CH227" s="6"/>
      <c r="CJ227" s="53">
        <f t="shared" si="82"/>
        <v>0</v>
      </c>
    </row>
    <row r="228" spans="17:88" ht="15" thickBot="1">
      <c r="Q228" s="2"/>
      <c r="R228" s="26"/>
      <c r="S228" s="14"/>
      <c r="T228" s="15"/>
      <c r="U228" s="14"/>
      <c r="V228" s="15"/>
      <c r="W228" s="14"/>
      <c r="X228" s="15"/>
      <c r="Y228" s="17"/>
      <c r="Z228" s="23"/>
      <c r="AA228" s="54"/>
      <c r="AB228" s="55">
        <f>+IF(Y93=77,AB93,0)</f>
        <v>0</v>
      </c>
      <c r="AC228" s="18"/>
      <c r="AD228" s="19"/>
      <c r="AE228" s="18"/>
      <c r="AF228" s="19"/>
      <c r="AG228" s="18"/>
      <c r="AH228" s="19"/>
      <c r="AI228" s="22"/>
      <c r="AJ228" s="23"/>
      <c r="AK228" s="54"/>
      <c r="AL228" s="55">
        <f>+IF(AI93=77,AL93,0)</f>
        <v>0</v>
      </c>
      <c r="AM228" s="18"/>
      <c r="AN228" s="19"/>
      <c r="AO228" s="18"/>
      <c r="AP228" s="19"/>
      <c r="AQ228" s="18"/>
      <c r="AR228" s="19"/>
      <c r="AS228" s="22"/>
      <c r="AT228" s="23"/>
      <c r="AU228" s="54"/>
      <c r="AV228" s="55">
        <f>+IF(AS93=77,AV93,0)</f>
        <v>0</v>
      </c>
      <c r="AW228" s="18"/>
      <c r="AX228" s="19"/>
      <c r="AY228" s="18"/>
      <c r="AZ228" s="19"/>
      <c r="BA228" s="18"/>
      <c r="BB228" s="19"/>
      <c r="BC228" s="22"/>
      <c r="BD228" s="23"/>
      <c r="BE228" s="54"/>
      <c r="BF228" s="55">
        <f>+IF(BC93=77,BF93,0)</f>
        <v>0</v>
      </c>
      <c r="BG228" s="18"/>
      <c r="BH228" s="19"/>
      <c r="BI228" s="18"/>
      <c r="BJ228" s="19"/>
      <c r="BK228" s="18"/>
      <c r="BL228" s="19"/>
      <c r="BM228" s="22"/>
      <c r="BN228" s="23"/>
      <c r="BO228" s="54"/>
      <c r="BP228" s="55">
        <f>+IF(BM93=77,BP93,0)</f>
        <v>0</v>
      </c>
      <c r="BQ228" s="18"/>
      <c r="BR228" s="19"/>
      <c r="BS228" s="18"/>
      <c r="BT228" s="19"/>
      <c r="BU228" s="18"/>
      <c r="BV228" s="19"/>
      <c r="BW228" s="22"/>
      <c r="BX228" s="23"/>
      <c r="BY228" s="54"/>
      <c r="BZ228" s="55">
        <f>+IF(BW93=77,BZ93,0)</f>
        <v>0</v>
      </c>
      <c r="CA228" s="18"/>
      <c r="CB228" s="19"/>
      <c r="CC228" s="18"/>
      <c r="CD228" s="19"/>
      <c r="CE228" s="18"/>
      <c r="CF228" s="19"/>
      <c r="CG228" s="22"/>
      <c r="CH228" s="23"/>
      <c r="CI228" s="54"/>
      <c r="CJ228" s="55">
        <f>+IF(CG93=77,CJ93,0)</f>
        <v>0</v>
      </c>
    </row>
    <row r="229" spans="17:88" ht="14.25">
      <c r="Q229" s="2"/>
      <c r="R229" s="26"/>
      <c r="S229" s="14"/>
      <c r="T229" s="15"/>
      <c r="U229" s="14"/>
      <c r="V229" s="15"/>
      <c r="W229" s="14"/>
      <c r="X229" s="15"/>
      <c r="Y229" s="1">
        <v>77</v>
      </c>
      <c r="Z229" s="1" t="s">
        <v>25</v>
      </c>
      <c r="AA229" s="56">
        <f>+AB229+AL229+AV229+BF229+BP229+BZ229+CJ229</f>
        <v>7.770397122070949</v>
      </c>
      <c r="AB229" s="42">
        <f>SUM(AB164:AB228)</f>
        <v>3.2993968696500557</v>
      </c>
      <c r="AL229" s="42">
        <f>SUM(AL164:AL228)</f>
        <v>4.43437354653576</v>
      </c>
      <c r="AV229" s="42">
        <f>SUM(AV164:AV228)</f>
        <v>0.035833866388247516</v>
      </c>
      <c r="BF229" s="42">
        <f>SUM(BF164:BF228)</f>
        <v>0</v>
      </c>
      <c r="BP229" s="42">
        <f>SUM(BP164:BP228)</f>
        <v>0</v>
      </c>
      <c r="BZ229" s="42">
        <f>SUM(BZ164:BZ228)</f>
        <v>0.0007928394968860649</v>
      </c>
      <c r="CJ229" s="42">
        <f>SUM(CJ164:CJ228)</f>
        <v>0</v>
      </c>
    </row>
    <row r="230" spans="17:27" ht="15" thickBot="1">
      <c r="Q230" s="2"/>
      <c r="R230" s="26"/>
      <c r="S230" s="14"/>
      <c r="T230" s="15"/>
      <c r="U230" s="14"/>
      <c r="V230" s="15"/>
      <c r="W230" s="14"/>
      <c r="X230" s="15"/>
      <c r="AA230" s="56"/>
    </row>
    <row r="231" spans="19:88" s="13" customFormat="1" ht="14.25">
      <c r="S231" s="14"/>
      <c r="T231" s="15"/>
      <c r="U231" s="14"/>
      <c r="V231" s="15"/>
      <c r="W231" s="14"/>
      <c r="X231" s="15"/>
      <c r="Y231" s="7">
        <v>78</v>
      </c>
      <c r="Z231" s="62"/>
      <c r="AA231" s="63"/>
      <c r="AB231" s="64">
        <f aca="true" t="shared" si="83" ref="AB231:AB262">+IF(Y29=78,AB29,0)</f>
        <v>0</v>
      </c>
      <c r="AC231" s="65"/>
      <c r="AD231" s="66"/>
      <c r="AE231" s="65"/>
      <c r="AF231" s="66"/>
      <c r="AG231" s="65"/>
      <c r="AH231" s="66"/>
      <c r="AI231" s="61"/>
      <c r="AJ231" s="62"/>
      <c r="AK231" s="63"/>
      <c r="AL231" s="64">
        <f aca="true" t="shared" si="84" ref="AL231:AL262">+IF(AI29=78,AL29,0)</f>
        <v>0</v>
      </c>
      <c r="AM231" s="65"/>
      <c r="AN231" s="66"/>
      <c r="AO231" s="65"/>
      <c r="AP231" s="66"/>
      <c r="AQ231" s="65"/>
      <c r="AR231" s="66"/>
      <c r="AS231" s="61"/>
      <c r="AT231" s="62"/>
      <c r="AU231" s="63"/>
      <c r="AV231" s="64">
        <f aca="true" t="shared" si="85" ref="AV231:AV262">+IF(AS29=78,AV29,0)</f>
        <v>0</v>
      </c>
      <c r="AW231" s="65"/>
      <c r="AX231" s="66"/>
      <c r="AY231" s="65"/>
      <c r="AZ231" s="66"/>
      <c r="BA231" s="65"/>
      <c r="BB231" s="66"/>
      <c r="BC231" s="61"/>
      <c r="BD231" s="62"/>
      <c r="BE231" s="63"/>
      <c r="BF231" s="64">
        <f aca="true" t="shared" si="86" ref="BF231:BF262">+IF(BC29=78,BF29,0)</f>
        <v>0</v>
      </c>
      <c r="BG231" s="65"/>
      <c r="BH231" s="66"/>
      <c r="BI231" s="65"/>
      <c r="BJ231" s="66"/>
      <c r="BK231" s="65"/>
      <c r="BL231" s="66"/>
      <c r="BM231" s="61"/>
      <c r="BN231" s="62"/>
      <c r="BO231" s="63"/>
      <c r="BP231" s="64">
        <f aca="true" t="shared" si="87" ref="BP231:BP262">+IF(BM29=78,BP29,0)</f>
        <v>0</v>
      </c>
      <c r="BQ231" s="65"/>
      <c r="BR231" s="66"/>
      <c r="BS231" s="65"/>
      <c r="BT231" s="66"/>
      <c r="BU231" s="65"/>
      <c r="BV231" s="66"/>
      <c r="BW231" s="61"/>
      <c r="BX231" s="62"/>
      <c r="BY231" s="63"/>
      <c r="BZ231" s="64">
        <f aca="true" t="shared" si="88" ref="BZ231:BZ262">+IF(BW29=78,BZ29,0)</f>
        <v>0</v>
      </c>
      <c r="CA231" s="65"/>
      <c r="CB231" s="66"/>
      <c r="CC231" s="65"/>
      <c r="CD231" s="66"/>
      <c r="CE231" s="65"/>
      <c r="CF231" s="66"/>
      <c r="CG231" s="61"/>
      <c r="CH231" s="62"/>
      <c r="CI231" s="63"/>
      <c r="CJ231" s="64">
        <f aca="true" t="shared" si="89" ref="CJ231:CJ262">+IF(CG29=78,CJ29,0)</f>
        <v>0</v>
      </c>
    </row>
    <row r="232" spans="19:88" ht="14.25">
      <c r="S232" s="14"/>
      <c r="T232" s="15"/>
      <c r="U232" s="14"/>
      <c r="V232" s="15"/>
      <c r="W232" s="14"/>
      <c r="X232" s="15"/>
      <c r="Z232" s="6"/>
      <c r="AB232" s="53">
        <f t="shared" si="83"/>
        <v>0</v>
      </c>
      <c r="AI232" s="21"/>
      <c r="AJ232" s="6"/>
      <c r="AL232" s="53">
        <f t="shared" si="84"/>
        <v>0</v>
      </c>
      <c r="AS232" s="21"/>
      <c r="AT232" s="6"/>
      <c r="AV232" s="53">
        <f t="shared" si="85"/>
        <v>0</v>
      </c>
      <c r="BC232" s="21"/>
      <c r="BD232" s="6"/>
      <c r="BF232" s="53">
        <f t="shared" si="86"/>
        <v>0</v>
      </c>
      <c r="BM232" s="21"/>
      <c r="BN232" s="6"/>
      <c r="BP232" s="53">
        <f t="shared" si="87"/>
        <v>0</v>
      </c>
      <c r="BW232" s="21"/>
      <c r="BX232" s="6"/>
      <c r="BZ232" s="53">
        <f t="shared" si="88"/>
        <v>0</v>
      </c>
      <c r="CG232" s="21"/>
      <c r="CH232" s="6"/>
      <c r="CJ232" s="53">
        <f t="shared" si="89"/>
        <v>0</v>
      </c>
    </row>
    <row r="233" spans="17:88" s="13" customFormat="1" ht="14.25">
      <c r="Q233" s="14"/>
      <c r="R233" s="67"/>
      <c r="S233" s="14"/>
      <c r="T233" s="15"/>
      <c r="U233" s="14"/>
      <c r="V233" s="15"/>
      <c r="W233" s="14"/>
      <c r="X233" s="15"/>
      <c r="Z233" s="30"/>
      <c r="AA233" s="51"/>
      <c r="AB233" s="53">
        <f t="shared" si="83"/>
        <v>12.742622387804163</v>
      </c>
      <c r="AC233" s="14"/>
      <c r="AD233" s="15"/>
      <c r="AE233" s="14"/>
      <c r="AF233" s="15"/>
      <c r="AG233" s="14"/>
      <c r="AH233" s="15"/>
      <c r="AI233" s="24"/>
      <c r="AJ233" s="30"/>
      <c r="AK233" s="51"/>
      <c r="AL233" s="53">
        <f t="shared" si="84"/>
        <v>0</v>
      </c>
      <c r="AM233" s="14"/>
      <c r="AN233" s="15"/>
      <c r="AO233" s="14"/>
      <c r="AP233" s="15"/>
      <c r="AQ233" s="14"/>
      <c r="AR233" s="15"/>
      <c r="AS233" s="24"/>
      <c r="AT233" s="30"/>
      <c r="AU233" s="51"/>
      <c r="AV233" s="53">
        <f t="shared" si="85"/>
        <v>0</v>
      </c>
      <c r="AW233" s="14"/>
      <c r="AX233" s="15"/>
      <c r="AY233" s="14"/>
      <c r="AZ233" s="15"/>
      <c r="BA233" s="14"/>
      <c r="BB233" s="15"/>
      <c r="BC233" s="24"/>
      <c r="BD233" s="30"/>
      <c r="BE233" s="51"/>
      <c r="BF233" s="53">
        <f t="shared" si="86"/>
        <v>0</v>
      </c>
      <c r="BG233" s="14"/>
      <c r="BH233" s="15"/>
      <c r="BI233" s="14"/>
      <c r="BJ233" s="15"/>
      <c r="BK233" s="14"/>
      <c r="BL233" s="15"/>
      <c r="BM233" s="24"/>
      <c r="BN233" s="30"/>
      <c r="BO233" s="51"/>
      <c r="BP233" s="53">
        <f t="shared" si="87"/>
        <v>0</v>
      </c>
      <c r="BQ233" s="14"/>
      <c r="BR233" s="15"/>
      <c r="BS233" s="14"/>
      <c r="BT233" s="15"/>
      <c r="BU233" s="14"/>
      <c r="BV233" s="15"/>
      <c r="BW233" s="24"/>
      <c r="BX233" s="30"/>
      <c r="BY233" s="51"/>
      <c r="BZ233" s="53">
        <f t="shared" si="88"/>
        <v>0</v>
      </c>
      <c r="CA233" s="14"/>
      <c r="CB233" s="15"/>
      <c r="CC233" s="14"/>
      <c r="CD233" s="15"/>
      <c r="CE233" s="14"/>
      <c r="CF233" s="15"/>
      <c r="CG233" s="24"/>
      <c r="CH233" s="30"/>
      <c r="CI233" s="51"/>
      <c r="CJ233" s="53">
        <f t="shared" si="89"/>
        <v>0</v>
      </c>
    </row>
    <row r="234" spans="19:88" ht="14.25">
      <c r="S234" s="14"/>
      <c r="T234" s="15"/>
      <c r="U234" s="14"/>
      <c r="V234" s="15"/>
      <c r="W234" s="14"/>
      <c r="X234" s="15"/>
      <c r="Z234" s="6"/>
      <c r="AB234" s="53">
        <f t="shared" si="83"/>
        <v>0</v>
      </c>
      <c r="AI234" s="21"/>
      <c r="AJ234" s="6"/>
      <c r="AL234" s="53">
        <f t="shared" si="84"/>
        <v>0</v>
      </c>
      <c r="AS234" s="21"/>
      <c r="AT234" s="6"/>
      <c r="AV234" s="53">
        <f t="shared" si="85"/>
        <v>0.08983725077136079</v>
      </c>
      <c r="BC234" s="21"/>
      <c r="BD234" s="6"/>
      <c r="BF234" s="53">
        <f t="shared" si="86"/>
        <v>0</v>
      </c>
      <c r="BM234" s="21"/>
      <c r="BN234" s="6"/>
      <c r="BP234" s="53">
        <f t="shared" si="87"/>
        <v>0</v>
      </c>
      <c r="BW234" s="21"/>
      <c r="BX234" s="6"/>
      <c r="BZ234" s="53">
        <f t="shared" si="88"/>
        <v>0</v>
      </c>
      <c r="CG234" s="21"/>
      <c r="CH234" s="6"/>
      <c r="CJ234" s="53">
        <f t="shared" si="89"/>
        <v>0</v>
      </c>
    </row>
    <row r="235" spans="17:88" s="13" customFormat="1" ht="14.25">
      <c r="Q235" s="14"/>
      <c r="R235" s="67"/>
      <c r="S235" s="14"/>
      <c r="T235" s="15"/>
      <c r="U235" s="14"/>
      <c r="V235" s="15"/>
      <c r="W235" s="14"/>
      <c r="X235" s="15"/>
      <c r="Z235" s="30"/>
      <c r="AA235" s="51"/>
      <c r="AB235" s="53">
        <f t="shared" si="83"/>
        <v>0</v>
      </c>
      <c r="AC235" s="14"/>
      <c r="AD235" s="15"/>
      <c r="AE235" s="14"/>
      <c r="AF235" s="15"/>
      <c r="AG235" s="14"/>
      <c r="AH235" s="15"/>
      <c r="AI235" s="24"/>
      <c r="AJ235" s="30"/>
      <c r="AK235" s="51"/>
      <c r="AL235" s="53">
        <f t="shared" si="84"/>
        <v>11.706376746349441</v>
      </c>
      <c r="AM235" s="14"/>
      <c r="AN235" s="15"/>
      <c r="AO235" s="14"/>
      <c r="AP235" s="15"/>
      <c r="AQ235" s="14"/>
      <c r="AR235" s="15"/>
      <c r="AS235" s="24"/>
      <c r="AT235" s="30"/>
      <c r="AU235" s="51"/>
      <c r="AV235" s="53">
        <f t="shared" si="85"/>
        <v>0</v>
      </c>
      <c r="AW235" s="14"/>
      <c r="AX235" s="15"/>
      <c r="AY235" s="14"/>
      <c r="AZ235" s="15"/>
      <c r="BA235" s="14"/>
      <c r="BB235" s="15"/>
      <c r="BC235" s="24"/>
      <c r="BD235" s="30"/>
      <c r="BE235" s="51"/>
      <c r="BF235" s="53">
        <f t="shared" si="86"/>
        <v>0</v>
      </c>
      <c r="BG235" s="14"/>
      <c r="BH235" s="15"/>
      <c r="BI235" s="14"/>
      <c r="BJ235" s="15"/>
      <c r="BK235" s="14"/>
      <c r="BL235" s="15"/>
      <c r="BM235" s="24"/>
      <c r="BN235" s="30"/>
      <c r="BO235" s="51"/>
      <c r="BP235" s="53">
        <f t="shared" si="87"/>
        <v>0</v>
      </c>
      <c r="BQ235" s="14"/>
      <c r="BR235" s="15"/>
      <c r="BS235" s="14"/>
      <c r="BT235" s="15"/>
      <c r="BU235" s="14"/>
      <c r="BV235" s="15"/>
      <c r="BW235" s="24"/>
      <c r="BX235" s="30"/>
      <c r="BY235" s="51"/>
      <c r="BZ235" s="53">
        <f t="shared" si="88"/>
        <v>0</v>
      </c>
      <c r="CA235" s="14"/>
      <c r="CB235" s="15"/>
      <c r="CC235" s="14"/>
      <c r="CD235" s="15"/>
      <c r="CE235" s="14"/>
      <c r="CF235" s="15"/>
      <c r="CG235" s="24"/>
      <c r="CH235" s="30"/>
      <c r="CI235" s="51"/>
      <c r="CJ235" s="53">
        <f t="shared" si="89"/>
        <v>0</v>
      </c>
    </row>
    <row r="236" spans="17:88" ht="14.25">
      <c r="Q236" s="2"/>
      <c r="R236" s="26"/>
      <c r="S236" s="14"/>
      <c r="T236" s="15"/>
      <c r="U236" s="14"/>
      <c r="V236" s="15"/>
      <c r="W236" s="14"/>
      <c r="X236" s="15"/>
      <c r="Z236" s="6"/>
      <c r="AB236" s="53">
        <f t="shared" si="83"/>
        <v>0</v>
      </c>
      <c r="AI236" s="21"/>
      <c r="AJ236" s="6"/>
      <c r="AL236" s="53">
        <f t="shared" si="84"/>
        <v>0</v>
      </c>
      <c r="AS236" s="21"/>
      <c r="AT236" s="6"/>
      <c r="AV236" s="53">
        <f t="shared" si="85"/>
        <v>0</v>
      </c>
      <c r="BC236" s="21"/>
      <c r="BD236" s="6"/>
      <c r="BF236" s="53">
        <f t="shared" si="86"/>
        <v>0</v>
      </c>
      <c r="BM236" s="21"/>
      <c r="BN236" s="6"/>
      <c r="BP236" s="53">
        <f t="shared" si="87"/>
        <v>0</v>
      </c>
      <c r="BW236" s="21"/>
      <c r="BX236" s="6"/>
      <c r="BZ236" s="53">
        <f t="shared" si="88"/>
        <v>0</v>
      </c>
      <c r="CG236" s="21"/>
      <c r="CH236" s="6"/>
      <c r="CJ236" s="53">
        <f t="shared" si="89"/>
        <v>0</v>
      </c>
    </row>
    <row r="237" spans="17:88" ht="14.25">
      <c r="Q237" s="2"/>
      <c r="R237" s="26"/>
      <c r="S237" s="14"/>
      <c r="T237" s="15"/>
      <c r="U237" s="14"/>
      <c r="V237" s="15"/>
      <c r="W237" s="14"/>
      <c r="X237" s="15"/>
      <c r="Z237" s="6"/>
      <c r="AB237" s="53">
        <f t="shared" si="83"/>
        <v>0</v>
      </c>
      <c r="AI237" s="21"/>
      <c r="AJ237" s="6"/>
      <c r="AL237" s="53">
        <f t="shared" si="84"/>
        <v>0</v>
      </c>
      <c r="AS237" s="21"/>
      <c r="AT237" s="6"/>
      <c r="AV237" s="53">
        <f t="shared" si="85"/>
        <v>0</v>
      </c>
      <c r="BC237" s="21"/>
      <c r="BD237" s="6"/>
      <c r="BF237" s="53">
        <f t="shared" si="86"/>
        <v>0</v>
      </c>
      <c r="BM237" s="21"/>
      <c r="BN237" s="6"/>
      <c r="BP237" s="53">
        <f t="shared" si="87"/>
        <v>0</v>
      </c>
      <c r="BW237" s="21"/>
      <c r="BX237" s="6"/>
      <c r="BZ237" s="53">
        <f t="shared" si="88"/>
        <v>0</v>
      </c>
      <c r="CG237" s="21"/>
      <c r="CH237" s="6"/>
      <c r="CJ237" s="53">
        <f t="shared" si="89"/>
        <v>0</v>
      </c>
    </row>
    <row r="238" spans="17:88" ht="14.25">
      <c r="Q238" s="2"/>
      <c r="R238" s="26"/>
      <c r="S238" s="14"/>
      <c r="T238" s="15"/>
      <c r="U238" s="14"/>
      <c r="V238" s="15"/>
      <c r="W238" s="14"/>
      <c r="X238" s="15"/>
      <c r="Z238" s="6"/>
      <c r="AB238" s="53">
        <f t="shared" si="83"/>
        <v>0</v>
      </c>
      <c r="AI238" s="21"/>
      <c r="AJ238" s="6"/>
      <c r="AL238" s="53">
        <f t="shared" si="84"/>
        <v>0</v>
      </c>
      <c r="AS238" s="21"/>
      <c r="AT238" s="6"/>
      <c r="AV238" s="53">
        <f t="shared" si="85"/>
        <v>0</v>
      </c>
      <c r="BC238" s="21"/>
      <c r="BD238" s="6"/>
      <c r="BF238" s="53">
        <f t="shared" si="86"/>
        <v>0</v>
      </c>
      <c r="BM238" s="21"/>
      <c r="BN238" s="6"/>
      <c r="BP238" s="53">
        <f t="shared" si="87"/>
        <v>0</v>
      </c>
      <c r="BW238" s="21"/>
      <c r="BX238" s="6"/>
      <c r="BZ238" s="53">
        <f t="shared" si="88"/>
        <v>0</v>
      </c>
      <c r="CG238" s="21"/>
      <c r="CH238" s="6"/>
      <c r="CJ238" s="53">
        <f t="shared" si="89"/>
        <v>0</v>
      </c>
    </row>
    <row r="239" spans="17:88" ht="14.25">
      <c r="Q239" s="2"/>
      <c r="R239" s="26"/>
      <c r="S239" s="14"/>
      <c r="T239" s="15"/>
      <c r="U239" s="14"/>
      <c r="V239" s="15"/>
      <c r="W239" s="14"/>
      <c r="X239" s="15"/>
      <c r="Z239" s="6"/>
      <c r="AB239" s="53">
        <f t="shared" si="83"/>
        <v>0</v>
      </c>
      <c r="AI239" s="21"/>
      <c r="AJ239" s="6"/>
      <c r="AL239" s="53">
        <f t="shared" si="84"/>
        <v>0</v>
      </c>
      <c r="AS239" s="21"/>
      <c r="AT239" s="6"/>
      <c r="AV239" s="53">
        <f t="shared" si="85"/>
        <v>0.02409432803734457</v>
      </c>
      <c r="BC239" s="21"/>
      <c r="BD239" s="6"/>
      <c r="BF239" s="53">
        <f t="shared" si="86"/>
        <v>0</v>
      </c>
      <c r="BM239" s="21"/>
      <c r="BN239" s="6"/>
      <c r="BP239" s="53">
        <f t="shared" si="87"/>
        <v>0</v>
      </c>
      <c r="BW239" s="21"/>
      <c r="BX239" s="6"/>
      <c r="BZ239" s="53">
        <f t="shared" si="88"/>
        <v>0</v>
      </c>
      <c r="CG239" s="21"/>
      <c r="CH239" s="6"/>
      <c r="CJ239" s="53">
        <f t="shared" si="89"/>
        <v>0</v>
      </c>
    </row>
    <row r="240" spans="17:88" ht="14.25">
      <c r="Q240" s="2"/>
      <c r="R240" s="26"/>
      <c r="S240" s="14"/>
      <c r="T240" s="15"/>
      <c r="U240" s="14"/>
      <c r="V240" s="15"/>
      <c r="W240" s="14"/>
      <c r="X240" s="15"/>
      <c r="Z240" s="6"/>
      <c r="AB240" s="53">
        <f t="shared" si="83"/>
        <v>0</v>
      </c>
      <c r="AI240" s="21"/>
      <c r="AJ240" s="6"/>
      <c r="AL240" s="53">
        <f t="shared" si="84"/>
        <v>0</v>
      </c>
      <c r="AS240" s="21"/>
      <c r="AT240" s="6"/>
      <c r="AV240" s="53">
        <f t="shared" si="85"/>
        <v>0</v>
      </c>
      <c r="BC240" s="21"/>
      <c r="BD240" s="6"/>
      <c r="BF240" s="53">
        <f t="shared" si="86"/>
        <v>0</v>
      </c>
      <c r="BM240" s="21"/>
      <c r="BN240" s="6"/>
      <c r="BP240" s="53">
        <f t="shared" si="87"/>
        <v>0</v>
      </c>
      <c r="BW240" s="21"/>
      <c r="BX240" s="6"/>
      <c r="BZ240" s="53">
        <f t="shared" si="88"/>
        <v>0</v>
      </c>
      <c r="CG240" s="21"/>
      <c r="CH240" s="6"/>
      <c r="CJ240" s="53">
        <f t="shared" si="89"/>
        <v>0.004891298969694891</v>
      </c>
    </row>
    <row r="241" spans="17:88" ht="14.25">
      <c r="Q241" s="2"/>
      <c r="R241" s="26"/>
      <c r="S241" s="14"/>
      <c r="T241" s="15"/>
      <c r="U241" s="14"/>
      <c r="V241" s="15"/>
      <c r="W241" s="14"/>
      <c r="X241" s="15"/>
      <c r="Z241" s="6"/>
      <c r="AB241" s="53">
        <f t="shared" si="83"/>
        <v>0</v>
      </c>
      <c r="AI241" s="21"/>
      <c r="AJ241" s="6"/>
      <c r="AL241" s="53">
        <f t="shared" si="84"/>
        <v>0</v>
      </c>
      <c r="AS241" s="21"/>
      <c r="AT241" s="6"/>
      <c r="AV241" s="53">
        <f t="shared" si="85"/>
        <v>0</v>
      </c>
      <c r="BC241" s="21"/>
      <c r="BD241" s="6"/>
      <c r="BF241" s="53">
        <f t="shared" si="86"/>
        <v>0</v>
      </c>
      <c r="BM241" s="21"/>
      <c r="BN241" s="6"/>
      <c r="BP241" s="53">
        <f t="shared" si="87"/>
        <v>0</v>
      </c>
      <c r="BW241" s="21"/>
      <c r="BX241" s="6"/>
      <c r="BZ241" s="53">
        <f t="shared" si="88"/>
        <v>0.00026427983229535495</v>
      </c>
      <c r="CG241" s="21"/>
      <c r="CH241" s="6"/>
      <c r="CJ241" s="53">
        <f t="shared" si="89"/>
        <v>0</v>
      </c>
    </row>
    <row r="242" spans="17:88" ht="14.25">
      <c r="Q242" s="2"/>
      <c r="R242" s="26"/>
      <c r="S242" s="14"/>
      <c r="T242" s="15"/>
      <c r="U242" s="14"/>
      <c r="V242" s="15"/>
      <c r="W242" s="14"/>
      <c r="X242" s="15"/>
      <c r="Z242" s="6"/>
      <c r="AB242" s="53">
        <f t="shared" si="83"/>
        <v>0</v>
      </c>
      <c r="AI242" s="21"/>
      <c r="AJ242" s="6"/>
      <c r="AL242" s="53">
        <f t="shared" si="84"/>
        <v>0</v>
      </c>
      <c r="AS242" s="21"/>
      <c r="AT242" s="6"/>
      <c r="AV242" s="53">
        <f t="shared" si="85"/>
        <v>0</v>
      </c>
      <c r="BC242" s="21"/>
      <c r="BD242" s="6"/>
      <c r="BF242" s="53">
        <f t="shared" si="86"/>
        <v>0</v>
      </c>
      <c r="BM242" s="21"/>
      <c r="BN242" s="6"/>
      <c r="BP242" s="53">
        <f t="shared" si="87"/>
        <v>0</v>
      </c>
      <c r="BW242" s="21"/>
      <c r="BX242" s="6"/>
      <c r="BZ242" s="53">
        <f t="shared" si="88"/>
        <v>0.00026427983229535495</v>
      </c>
      <c r="CG242" s="21"/>
      <c r="CH242" s="6"/>
      <c r="CJ242" s="53">
        <f t="shared" si="89"/>
        <v>0</v>
      </c>
    </row>
    <row r="243" spans="17:88" ht="14.25">
      <c r="Q243" s="2"/>
      <c r="R243" s="26"/>
      <c r="S243" s="14"/>
      <c r="T243" s="15"/>
      <c r="U243" s="14"/>
      <c r="V243" s="15"/>
      <c r="W243" s="14"/>
      <c r="X243" s="15"/>
      <c r="Z243" s="6"/>
      <c r="AB243" s="53">
        <f t="shared" si="83"/>
        <v>0</v>
      </c>
      <c r="AI243" s="21"/>
      <c r="AJ243" s="6"/>
      <c r="AL243" s="53">
        <f t="shared" si="84"/>
        <v>0</v>
      </c>
      <c r="AS243" s="21"/>
      <c r="AT243" s="6"/>
      <c r="AV243" s="53">
        <f t="shared" si="85"/>
        <v>0</v>
      </c>
      <c r="BC243" s="21"/>
      <c r="BD243" s="6"/>
      <c r="BF243" s="53">
        <f t="shared" si="86"/>
        <v>0</v>
      </c>
      <c r="BM243" s="21"/>
      <c r="BN243" s="6"/>
      <c r="BP243" s="53">
        <f t="shared" si="87"/>
        <v>0</v>
      </c>
      <c r="BW243" s="21"/>
      <c r="BX243" s="6"/>
      <c r="BZ243" s="53">
        <f t="shared" si="88"/>
        <v>0</v>
      </c>
      <c r="CG243" s="21"/>
      <c r="CH243" s="6"/>
      <c r="CJ243" s="53">
        <f t="shared" si="89"/>
        <v>0</v>
      </c>
    </row>
    <row r="244" spans="17:88" ht="14.25">
      <c r="Q244" s="2"/>
      <c r="R244" s="26"/>
      <c r="S244" s="14"/>
      <c r="T244" s="15"/>
      <c r="U244" s="14"/>
      <c r="V244" s="15"/>
      <c r="W244" s="14"/>
      <c r="X244" s="15"/>
      <c r="Z244" s="6"/>
      <c r="AB244" s="53">
        <f t="shared" si="83"/>
        <v>0</v>
      </c>
      <c r="AI244" s="21"/>
      <c r="AJ244" s="6"/>
      <c r="AL244" s="53">
        <f t="shared" si="84"/>
        <v>0</v>
      </c>
      <c r="AS244" s="21"/>
      <c r="AT244" s="6"/>
      <c r="AV244" s="53">
        <f t="shared" si="85"/>
        <v>0</v>
      </c>
      <c r="BC244" s="21"/>
      <c r="BD244" s="6"/>
      <c r="BF244" s="53">
        <f t="shared" si="86"/>
        <v>0</v>
      </c>
      <c r="BM244" s="21"/>
      <c r="BN244" s="6"/>
      <c r="BP244" s="53">
        <f t="shared" si="87"/>
        <v>0</v>
      </c>
      <c r="BW244" s="21"/>
      <c r="BX244" s="6"/>
      <c r="BZ244" s="53">
        <f t="shared" si="88"/>
        <v>0.0002642798322953549</v>
      </c>
      <c r="CG244" s="21"/>
      <c r="CH244" s="6"/>
      <c r="CJ244" s="53">
        <f t="shared" si="89"/>
        <v>0</v>
      </c>
    </row>
    <row r="245" spans="17:88" ht="14.25">
      <c r="Q245" s="2"/>
      <c r="R245" s="26"/>
      <c r="S245" s="14"/>
      <c r="T245" s="15"/>
      <c r="U245" s="14"/>
      <c r="V245" s="15"/>
      <c r="W245" s="14"/>
      <c r="X245" s="15"/>
      <c r="Z245" s="6"/>
      <c r="AB245" s="53">
        <f t="shared" si="83"/>
        <v>0</v>
      </c>
      <c r="AI245" s="21"/>
      <c r="AJ245" s="6"/>
      <c r="AL245" s="53">
        <f t="shared" si="84"/>
        <v>0</v>
      </c>
      <c r="AS245" s="21"/>
      <c r="AT245" s="6"/>
      <c r="AV245" s="53">
        <f t="shared" si="85"/>
        <v>0</v>
      </c>
      <c r="BC245" s="21"/>
      <c r="BD245" s="6"/>
      <c r="BF245" s="53">
        <f t="shared" si="86"/>
        <v>0</v>
      </c>
      <c r="BM245" s="21"/>
      <c r="BN245" s="6"/>
      <c r="BP245" s="53">
        <f t="shared" si="87"/>
        <v>0</v>
      </c>
      <c r="BW245" s="21"/>
      <c r="BX245" s="6"/>
      <c r="BZ245" s="53">
        <f t="shared" si="88"/>
        <v>0</v>
      </c>
      <c r="CG245" s="21"/>
      <c r="CH245" s="6"/>
      <c r="CJ245" s="53">
        <f t="shared" si="89"/>
        <v>0</v>
      </c>
    </row>
    <row r="246" spans="17:88" ht="14.25">
      <c r="Q246" s="2"/>
      <c r="R246" s="26"/>
      <c r="S246" s="14"/>
      <c r="T246" s="15"/>
      <c r="U246" s="14"/>
      <c r="V246" s="15"/>
      <c r="W246" s="14"/>
      <c r="X246" s="15"/>
      <c r="Z246" s="6"/>
      <c r="AB246" s="53">
        <f t="shared" si="83"/>
        <v>0</v>
      </c>
      <c r="AI246" s="21"/>
      <c r="AJ246" s="6"/>
      <c r="AL246" s="53">
        <f t="shared" si="84"/>
        <v>0</v>
      </c>
      <c r="AS246" s="21"/>
      <c r="AT246" s="6"/>
      <c r="AV246" s="53">
        <f t="shared" si="85"/>
        <v>0</v>
      </c>
      <c r="BC246" s="21"/>
      <c r="BD246" s="6"/>
      <c r="BF246" s="53">
        <f t="shared" si="86"/>
        <v>0</v>
      </c>
      <c r="BM246" s="21"/>
      <c r="BN246" s="6"/>
      <c r="BP246" s="53">
        <f t="shared" si="87"/>
        <v>0</v>
      </c>
      <c r="BW246" s="21"/>
      <c r="BX246" s="6"/>
      <c r="BZ246" s="53">
        <f t="shared" si="88"/>
        <v>0</v>
      </c>
      <c r="CG246" s="21"/>
      <c r="CH246" s="6"/>
      <c r="CJ246" s="53">
        <f t="shared" si="89"/>
        <v>0</v>
      </c>
    </row>
    <row r="247" spans="17:88" ht="14.25">
      <c r="Q247" s="2"/>
      <c r="R247" s="26"/>
      <c r="S247" s="14"/>
      <c r="T247" s="15"/>
      <c r="U247" s="14"/>
      <c r="V247" s="15"/>
      <c r="W247" s="14"/>
      <c r="X247" s="15"/>
      <c r="Z247" s="6"/>
      <c r="AB247" s="53">
        <f t="shared" si="83"/>
        <v>0</v>
      </c>
      <c r="AI247" s="21"/>
      <c r="AJ247" s="6"/>
      <c r="AL247" s="53">
        <f t="shared" si="84"/>
        <v>0</v>
      </c>
      <c r="AS247" s="21"/>
      <c r="AT247" s="6"/>
      <c r="AV247" s="53">
        <f t="shared" si="85"/>
        <v>0</v>
      </c>
      <c r="BC247" s="21"/>
      <c r="BD247" s="6"/>
      <c r="BF247" s="53">
        <f t="shared" si="86"/>
        <v>0</v>
      </c>
      <c r="BM247" s="21"/>
      <c r="BN247" s="6"/>
      <c r="BP247" s="53">
        <f t="shared" si="87"/>
        <v>0</v>
      </c>
      <c r="BW247" s="21"/>
      <c r="BX247" s="6"/>
      <c r="BZ247" s="53">
        <f t="shared" si="88"/>
        <v>0</v>
      </c>
      <c r="CG247" s="21"/>
      <c r="CH247" s="6"/>
      <c r="CJ247" s="53">
        <f t="shared" si="89"/>
        <v>0</v>
      </c>
    </row>
    <row r="248" spans="17:88" ht="14.25">
      <c r="Q248" s="2"/>
      <c r="R248" s="26"/>
      <c r="S248" s="14"/>
      <c r="T248" s="15"/>
      <c r="U248" s="14"/>
      <c r="V248" s="15"/>
      <c r="W248" s="14"/>
      <c r="X248" s="15"/>
      <c r="Z248" s="6"/>
      <c r="AB248" s="53">
        <f t="shared" si="83"/>
        <v>0</v>
      </c>
      <c r="AI248" s="21"/>
      <c r="AJ248" s="6"/>
      <c r="AL248" s="53">
        <f t="shared" si="84"/>
        <v>0</v>
      </c>
      <c r="AS248" s="21"/>
      <c r="AT248" s="6"/>
      <c r="AV248" s="53">
        <f t="shared" si="85"/>
        <v>0</v>
      </c>
      <c r="BC248" s="21"/>
      <c r="BD248" s="6"/>
      <c r="BF248" s="53">
        <f t="shared" si="86"/>
        <v>0</v>
      </c>
      <c r="BM248" s="21"/>
      <c r="BN248" s="6"/>
      <c r="BP248" s="53">
        <f t="shared" si="87"/>
        <v>0</v>
      </c>
      <c r="BW248" s="21"/>
      <c r="BX248" s="6"/>
      <c r="BZ248" s="53">
        <f t="shared" si="88"/>
        <v>0</v>
      </c>
      <c r="CG248" s="21"/>
      <c r="CH248" s="6"/>
      <c r="CJ248" s="53">
        <f t="shared" si="89"/>
        <v>0</v>
      </c>
    </row>
    <row r="249" spans="17:88" ht="14.25">
      <c r="Q249" s="2"/>
      <c r="R249" s="26"/>
      <c r="S249" s="14"/>
      <c r="T249" s="15"/>
      <c r="U249" s="14"/>
      <c r="V249" s="15"/>
      <c r="W249" s="14"/>
      <c r="X249" s="15"/>
      <c r="Z249" s="6"/>
      <c r="AB249" s="53">
        <f t="shared" si="83"/>
        <v>0</v>
      </c>
      <c r="AI249" s="21"/>
      <c r="AJ249" s="6"/>
      <c r="AL249" s="53">
        <f t="shared" si="84"/>
        <v>0</v>
      </c>
      <c r="AS249" s="21"/>
      <c r="AT249" s="6"/>
      <c r="AV249" s="53">
        <f t="shared" si="85"/>
        <v>0</v>
      </c>
      <c r="BC249" s="21"/>
      <c r="BD249" s="6"/>
      <c r="BF249" s="53">
        <f t="shared" si="86"/>
        <v>0</v>
      </c>
      <c r="BM249" s="21"/>
      <c r="BN249" s="6"/>
      <c r="BP249" s="53">
        <f t="shared" si="87"/>
        <v>0</v>
      </c>
      <c r="BW249" s="21"/>
      <c r="BX249" s="6"/>
      <c r="BZ249" s="53">
        <f t="shared" si="88"/>
        <v>0</v>
      </c>
      <c r="CG249" s="21"/>
      <c r="CH249" s="6"/>
      <c r="CJ249" s="53">
        <f t="shared" si="89"/>
        <v>0</v>
      </c>
    </row>
    <row r="250" spans="17:88" ht="14.25">
      <c r="Q250" s="2"/>
      <c r="R250" s="26"/>
      <c r="S250" s="14"/>
      <c r="T250" s="15"/>
      <c r="U250" s="14"/>
      <c r="V250" s="15"/>
      <c r="W250" s="14"/>
      <c r="X250" s="15"/>
      <c r="Z250" s="6"/>
      <c r="AB250" s="53">
        <f t="shared" si="83"/>
        <v>0</v>
      </c>
      <c r="AI250" s="21"/>
      <c r="AJ250" s="6"/>
      <c r="AL250" s="53">
        <f t="shared" si="84"/>
        <v>0</v>
      </c>
      <c r="AS250" s="21"/>
      <c r="AT250" s="6"/>
      <c r="AV250" s="53">
        <f t="shared" si="85"/>
        <v>0</v>
      </c>
      <c r="BC250" s="21"/>
      <c r="BD250" s="6"/>
      <c r="BF250" s="53">
        <f t="shared" si="86"/>
        <v>0</v>
      </c>
      <c r="BM250" s="21"/>
      <c r="BN250" s="6"/>
      <c r="BP250" s="53">
        <f t="shared" si="87"/>
        <v>0</v>
      </c>
      <c r="BW250" s="21"/>
      <c r="BX250" s="6"/>
      <c r="BZ250" s="53">
        <f t="shared" si="88"/>
        <v>0</v>
      </c>
      <c r="CG250" s="21"/>
      <c r="CH250" s="6"/>
      <c r="CJ250" s="53">
        <f t="shared" si="89"/>
        <v>0</v>
      </c>
    </row>
    <row r="251" spans="17:88" ht="14.25">
      <c r="Q251" s="2"/>
      <c r="R251" s="26"/>
      <c r="S251" s="14"/>
      <c r="T251" s="15"/>
      <c r="U251" s="14"/>
      <c r="V251" s="15"/>
      <c r="W251" s="14"/>
      <c r="X251" s="15"/>
      <c r="Z251" s="6"/>
      <c r="AB251" s="53">
        <f t="shared" si="83"/>
        <v>0</v>
      </c>
      <c r="AI251" s="21"/>
      <c r="AJ251" s="6"/>
      <c r="AL251" s="53">
        <f t="shared" si="84"/>
        <v>0</v>
      </c>
      <c r="AS251" s="21"/>
      <c r="AT251" s="6"/>
      <c r="AV251" s="53">
        <f t="shared" si="85"/>
        <v>0</v>
      </c>
      <c r="BC251" s="21"/>
      <c r="BD251" s="6"/>
      <c r="BF251" s="53">
        <f t="shared" si="86"/>
        <v>0</v>
      </c>
      <c r="BM251" s="21"/>
      <c r="BN251" s="6"/>
      <c r="BP251" s="53">
        <f t="shared" si="87"/>
        <v>0</v>
      </c>
      <c r="BW251" s="21"/>
      <c r="BX251" s="6"/>
      <c r="BZ251" s="53">
        <f t="shared" si="88"/>
        <v>0</v>
      </c>
      <c r="CG251" s="21"/>
      <c r="CH251" s="6"/>
      <c r="CJ251" s="53">
        <f t="shared" si="89"/>
        <v>0</v>
      </c>
    </row>
    <row r="252" spans="17:88" ht="14.25">
      <c r="Q252" s="2"/>
      <c r="R252" s="26"/>
      <c r="S252" s="14"/>
      <c r="T252" s="15"/>
      <c r="U252" s="14"/>
      <c r="V252" s="15"/>
      <c r="W252" s="14"/>
      <c r="X252" s="15"/>
      <c r="Z252" s="6"/>
      <c r="AB252" s="53">
        <f t="shared" si="83"/>
        <v>0</v>
      </c>
      <c r="AI252" s="21"/>
      <c r="AJ252" s="6"/>
      <c r="AL252" s="53">
        <f t="shared" si="84"/>
        <v>0</v>
      </c>
      <c r="AS252" s="21"/>
      <c r="AT252" s="6"/>
      <c r="AV252" s="53">
        <f t="shared" si="85"/>
        <v>0</v>
      </c>
      <c r="BC252" s="21"/>
      <c r="BD252" s="6"/>
      <c r="BF252" s="53">
        <f t="shared" si="86"/>
        <v>0</v>
      </c>
      <c r="BM252" s="21"/>
      <c r="BN252" s="6"/>
      <c r="BP252" s="53">
        <f t="shared" si="87"/>
        <v>0</v>
      </c>
      <c r="BW252" s="21"/>
      <c r="BX252" s="6"/>
      <c r="BZ252" s="53">
        <f t="shared" si="88"/>
        <v>0</v>
      </c>
      <c r="CG252" s="21"/>
      <c r="CH252" s="6"/>
      <c r="CJ252" s="53">
        <f t="shared" si="89"/>
        <v>0</v>
      </c>
    </row>
    <row r="253" spans="17:88" ht="14.25">
      <c r="Q253" s="2"/>
      <c r="R253" s="26"/>
      <c r="S253" s="14"/>
      <c r="T253" s="15"/>
      <c r="U253" s="14"/>
      <c r="V253" s="15"/>
      <c r="W253" s="14"/>
      <c r="X253" s="15"/>
      <c r="Z253" s="6"/>
      <c r="AB253" s="53">
        <f t="shared" si="83"/>
        <v>0</v>
      </c>
      <c r="AI253" s="21"/>
      <c r="AJ253" s="6"/>
      <c r="AL253" s="53">
        <f t="shared" si="84"/>
        <v>0</v>
      </c>
      <c r="AS253" s="21"/>
      <c r="AT253" s="6"/>
      <c r="AV253" s="53">
        <f t="shared" si="85"/>
        <v>0</v>
      </c>
      <c r="BC253" s="21"/>
      <c r="BD253" s="6"/>
      <c r="BF253" s="53">
        <f t="shared" si="86"/>
        <v>0</v>
      </c>
      <c r="BM253" s="21"/>
      <c r="BN253" s="6"/>
      <c r="BP253" s="53">
        <f t="shared" si="87"/>
        <v>0</v>
      </c>
      <c r="BW253" s="21"/>
      <c r="BX253" s="6"/>
      <c r="BZ253" s="53">
        <f t="shared" si="88"/>
        <v>0</v>
      </c>
      <c r="CG253" s="21"/>
      <c r="CH253" s="6"/>
      <c r="CJ253" s="53">
        <f t="shared" si="89"/>
        <v>0</v>
      </c>
    </row>
    <row r="254" spans="17:88" ht="14.25">
      <c r="Q254" s="2"/>
      <c r="R254" s="26"/>
      <c r="S254" s="14"/>
      <c r="T254" s="15"/>
      <c r="U254" s="14"/>
      <c r="V254" s="15"/>
      <c r="W254" s="14"/>
      <c r="X254" s="15"/>
      <c r="Z254" s="6"/>
      <c r="AB254" s="53">
        <f t="shared" si="83"/>
        <v>0</v>
      </c>
      <c r="AI254" s="21"/>
      <c r="AJ254" s="6"/>
      <c r="AL254" s="53">
        <f t="shared" si="84"/>
        <v>0</v>
      </c>
      <c r="AS254" s="21"/>
      <c r="AT254" s="6"/>
      <c r="AV254" s="53">
        <f t="shared" si="85"/>
        <v>0</v>
      </c>
      <c r="BC254" s="21"/>
      <c r="BD254" s="6"/>
      <c r="BF254" s="53">
        <f t="shared" si="86"/>
        <v>0</v>
      </c>
      <c r="BM254" s="21"/>
      <c r="BN254" s="6"/>
      <c r="BP254" s="53">
        <f t="shared" si="87"/>
        <v>0</v>
      </c>
      <c r="BW254" s="21"/>
      <c r="BX254" s="6"/>
      <c r="BZ254" s="53">
        <f t="shared" si="88"/>
        <v>0</v>
      </c>
      <c r="CG254" s="21"/>
      <c r="CH254" s="6"/>
      <c r="CJ254" s="53">
        <f t="shared" si="89"/>
        <v>0</v>
      </c>
    </row>
    <row r="255" spans="17:88" s="13" customFormat="1" ht="14.25">
      <c r="Q255" s="14"/>
      <c r="R255" s="67"/>
      <c r="S255" s="14"/>
      <c r="T255" s="15"/>
      <c r="U255" s="14"/>
      <c r="V255" s="15"/>
      <c r="W255" s="14"/>
      <c r="X255" s="15"/>
      <c r="Z255" s="30"/>
      <c r="AA255" s="51"/>
      <c r="AB255" s="53">
        <f t="shared" si="83"/>
        <v>0</v>
      </c>
      <c r="AC255" s="14"/>
      <c r="AD255" s="15"/>
      <c r="AE255" s="14"/>
      <c r="AF255" s="15"/>
      <c r="AG255" s="14"/>
      <c r="AH255" s="15"/>
      <c r="AI255" s="24"/>
      <c r="AJ255" s="30"/>
      <c r="AK255" s="51"/>
      <c r="AL255" s="53">
        <f t="shared" si="84"/>
        <v>0</v>
      </c>
      <c r="AM255" s="14"/>
      <c r="AN255" s="15"/>
      <c r="AO255" s="14"/>
      <c r="AP255" s="15"/>
      <c r="AQ255" s="14"/>
      <c r="AR255" s="15"/>
      <c r="AS255" s="24"/>
      <c r="AT255" s="30"/>
      <c r="AU255" s="51"/>
      <c r="AV255" s="53">
        <f t="shared" si="85"/>
        <v>0</v>
      </c>
      <c r="AW255" s="14"/>
      <c r="AX255" s="15"/>
      <c r="AY255" s="14"/>
      <c r="AZ255" s="15"/>
      <c r="BA255" s="14"/>
      <c r="BB255" s="15"/>
      <c r="BC255" s="24"/>
      <c r="BD255" s="30"/>
      <c r="BE255" s="51"/>
      <c r="BF255" s="53">
        <f t="shared" si="86"/>
        <v>0</v>
      </c>
      <c r="BG255" s="14"/>
      <c r="BH255" s="15"/>
      <c r="BI255" s="14"/>
      <c r="BJ255" s="15"/>
      <c r="BK255" s="14"/>
      <c r="BL255" s="15"/>
      <c r="BM255" s="24"/>
      <c r="BN255" s="30"/>
      <c r="BO255" s="51"/>
      <c r="BP255" s="53">
        <f t="shared" si="87"/>
        <v>0</v>
      </c>
      <c r="BQ255" s="14"/>
      <c r="BR255" s="15"/>
      <c r="BS255" s="14"/>
      <c r="BT255" s="15"/>
      <c r="BU255" s="14"/>
      <c r="BV255" s="15"/>
      <c r="BW255" s="24"/>
      <c r="BX255" s="30"/>
      <c r="BY255" s="51"/>
      <c r="BZ255" s="53">
        <f t="shared" si="88"/>
        <v>0</v>
      </c>
      <c r="CA255" s="14"/>
      <c r="CB255" s="15"/>
      <c r="CC255" s="14"/>
      <c r="CD255" s="15"/>
      <c r="CE255" s="14"/>
      <c r="CF255" s="15"/>
      <c r="CG255" s="24"/>
      <c r="CH255" s="30"/>
      <c r="CI255" s="51"/>
      <c r="CJ255" s="53">
        <f t="shared" si="89"/>
        <v>0</v>
      </c>
    </row>
    <row r="256" spans="17:88" ht="14.25">
      <c r="Q256" s="2"/>
      <c r="R256" s="26"/>
      <c r="S256" s="14"/>
      <c r="T256" s="15"/>
      <c r="U256" s="14"/>
      <c r="V256" s="15"/>
      <c r="W256" s="14"/>
      <c r="X256" s="15"/>
      <c r="Z256" s="6"/>
      <c r="AB256" s="53">
        <f t="shared" si="83"/>
        <v>0</v>
      </c>
      <c r="AI256" s="21"/>
      <c r="AJ256" s="6"/>
      <c r="AL256" s="53">
        <f t="shared" si="84"/>
        <v>0</v>
      </c>
      <c r="AS256" s="21"/>
      <c r="AT256" s="6"/>
      <c r="AV256" s="53">
        <f t="shared" si="85"/>
        <v>0</v>
      </c>
      <c r="BC256" s="21"/>
      <c r="BD256" s="6"/>
      <c r="BF256" s="53">
        <f t="shared" si="86"/>
        <v>0</v>
      </c>
      <c r="BM256" s="21"/>
      <c r="BN256" s="6"/>
      <c r="BP256" s="53">
        <f t="shared" si="87"/>
        <v>0</v>
      </c>
      <c r="BW256" s="21"/>
      <c r="BX256" s="6"/>
      <c r="BZ256" s="53">
        <f t="shared" si="88"/>
        <v>0</v>
      </c>
      <c r="CG256" s="21"/>
      <c r="CH256" s="6"/>
      <c r="CJ256" s="53">
        <f t="shared" si="89"/>
        <v>0</v>
      </c>
    </row>
    <row r="257" spans="17:88" ht="14.25">
      <c r="Q257" s="2"/>
      <c r="R257" s="26"/>
      <c r="S257" s="14"/>
      <c r="T257" s="15"/>
      <c r="U257" s="14"/>
      <c r="V257" s="15"/>
      <c r="W257" s="14"/>
      <c r="X257" s="15"/>
      <c r="Z257" s="6"/>
      <c r="AB257" s="53">
        <f t="shared" si="83"/>
        <v>0</v>
      </c>
      <c r="AI257" s="21"/>
      <c r="AJ257" s="6"/>
      <c r="AL257" s="53">
        <f t="shared" si="84"/>
        <v>0</v>
      </c>
      <c r="AS257" s="21"/>
      <c r="AT257" s="6"/>
      <c r="AV257" s="53">
        <f t="shared" si="85"/>
        <v>0</v>
      </c>
      <c r="BC257" s="21"/>
      <c r="BD257" s="6"/>
      <c r="BF257" s="53">
        <f t="shared" si="86"/>
        <v>0</v>
      </c>
      <c r="BM257" s="21"/>
      <c r="BN257" s="6"/>
      <c r="BP257" s="53">
        <f t="shared" si="87"/>
        <v>0</v>
      </c>
      <c r="BW257" s="21"/>
      <c r="BX257" s="6"/>
      <c r="BZ257" s="53">
        <f t="shared" si="88"/>
        <v>0</v>
      </c>
      <c r="CG257" s="21"/>
      <c r="CH257" s="6"/>
      <c r="CJ257" s="53">
        <f t="shared" si="89"/>
        <v>0</v>
      </c>
    </row>
    <row r="258" spans="17:88" ht="14.25">
      <c r="Q258" s="2"/>
      <c r="R258" s="26"/>
      <c r="S258" s="14"/>
      <c r="T258" s="15"/>
      <c r="U258" s="14"/>
      <c r="V258" s="15"/>
      <c r="W258" s="14"/>
      <c r="X258" s="15"/>
      <c r="Z258" s="6"/>
      <c r="AB258" s="53">
        <f t="shared" si="83"/>
        <v>0</v>
      </c>
      <c r="AI258" s="21"/>
      <c r="AJ258" s="6"/>
      <c r="AL258" s="53">
        <f t="shared" si="84"/>
        <v>0</v>
      </c>
      <c r="AS258" s="21"/>
      <c r="AT258" s="6"/>
      <c r="AV258" s="53">
        <f t="shared" si="85"/>
        <v>0</v>
      </c>
      <c r="BC258" s="21"/>
      <c r="BD258" s="6"/>
      <c r="BF258" s="53">
        <f t="shared" si="86"/>
        <v>0</v>
      </c>
      <c r="BM258" s="21"/>
      <c r="BN258" s="6"/>
      <c r="BP258" s="53">
        <f t="shared" si="87"/>
        <v>0</v>
      </c>
      <c r="BW258" s="21"/>
      <c r="BX258" s="6"/>
      <c r="BZ258" s="53">
        <f t="shared" si="88"/>
        <v>0</v>
      </c>
      <c r="CG258" s="21"/>
      <c r="CH258" s="6"/>
      <c r="CJ258" s="53">
        <f t="shared" si="89"/>
        <v>0</v>
      </c>
    </row>
    <row r="259" spans="17:88" ht="14.25">
      <c r="Q259" s="2"/>
      <c r="R259" s="26"/>
      <c r="S259" s="14"/>
      <c r="T259" s="15"/>
      <c r="U259" s="14"/>
      <c r="V259" s="15"/>
      <c r="W259" s="14"/>
      <c r="X259" s="15"/>
      <c r="Z259" s="6"/>
      <c r="AB259" s="53">
        <f t="shared" si="83"/>
        <v>0</v>
      </c>
      <c r="AI259" s="21"/>
      <c r="AJ259" s="6"/>
      <c r="AL259" s="53">
        <f t="shared" si="84"/>
        <v>0</v>
      </c>
      <c r="AS259" s="21"/>
      <c r="AT259" s="6"/>
      <c r="AV259" s="53">
        <f t="shared" si="85"/>
        <v>0</v>
      </c>
      <c r="BC259" s="21"/>
      <c r="BD259" s="6"/>
      <c r="BF259" s="53">
        <f t="shared" si="86"/>
        <v>0</v>
      </c>
      <c r="BM259" s="21"/>
      <c r="BN259" s="6"/>
      <c r="BP259" s="53">
        <f t="shared" si="87"/>
        <v>0</v>
      </c>
      <c r="BW259" s="21"/>
      <c r="BX259" s="6"/>
      <c r="BZ259" s="53">
        <f t="shared" si="88"/>
        <v>0</v>
      </c>
      <c r="CG259" s="21"/>
      <c r="CH259" s="6"/>
      <c r="CJ259" s="53">
        <f t="shared" si="89"/>
        <v>0</v>
      </c>
    </row>
    <row r="260" spans="17:88" ht="14.25">
      <c r="Q260" s="2"/>
      <c r="R260" s="26"/>
      <c r="S260" s="14"/>
      <c r="T260" s="15"/>
      <c r="U260" s="14"/>
      <c r="V260" s="15"/>
      <c r="W260" s="14"/>
      <c r="X260" s="15"/>
      <c r="Z260" s="6"/>
      <c r="AB260" s="53">
        <f t="shared" si="83"/>
        <v>0</v>
      </c>
      <c r="AI260" s="21"/>
      <c r="AJ260" s="6"/>
      <c r="AL260" s="53">
        <f t="shared" si="84"/>
        <v>0</v>
      </c>
      <c r="AS260" s="21"/>
      <c r="AT260" s="6"/>
      <c r="AV260" s="53">
        <f t="shared" si="85"/>
        <v>0</v>
      </c>
      <c r="BC260" s="21"/>
      <c r="BD260" s="6"/>
      <c r="BF260" s="53">
        <f t="shared" si="86"/>
        <v>0</v>
      </c>
      <c r="BM260" s="21"/>
      <c r="BN260" s="6"/>
      <c r="BP260" s="53">
        <f t="shared" si="87"/>
        <v>0</v>
      </c>
      <c r="BW260" s="21"/>
      <c r="BX260" s="6"/>
      <c r="BZ260" s="53">
        <f t="shared" si="88"/>
        <v>0</v>
      </c>
      <c r="CG260" s="21"/>
      <c r="CH260" s="6"/>
      <c r="CJ260" s="53">
        <f t="shared" si="89"/>
        <v>0</v>
      </c>
    </row>
    <row r="261" spans="17:88" ht="14.25">
      <c r="Q261" s="2"/>
      <c r="R261" s="26"/>
      <c r="S261" s="14"/>
      <c r="T261" s="15"/>
      <c r="U261" s="14"/>
      <c r="V261" s="15"/>
      <c r="W261" s="14"/>
      <c r="X261" s="15"/>
      <c r="Z261" s="6"/>
      <c r="AB261" s="53">
        <f t="shared" si="83"/>
        <v>0</v>
      </c>
      <c r="AI261" s="21"/>
      <c r="AJ261" s="6"/>
      <c r="AL261" s="53">
        <f t="shared" si="84"/>
        <v>0</v>
      </c>
      <c r="AS261" s="21"/>
      <c r="AT261" s="6"/>
      <c r="AV261" s="53">
        <f t="shared" si="85"/>
        <v>0</v>
      </c>
      <c r="BC261" s="21"/>
      <c r="BD261" s="6"/>
      <c r="BF261" s="53">
        <f t="shared" si="86"/>
        <v>0</v>
      </c>
      <c r="BM261" s="21"/>
      <c r="BN261" s="6"/>
      <c r="BP261" s="53">
        <f t="shared" si="87"/>
        <v>0</v>
      </c>
      <c r="BW261" s="21"/>
      <c r="BX261" s="6"/>
      <c r="BZ261" s="53">
        <f t="shared" si="88"/>
        <v>0</v>
      </c>
      <c r="CG261" s="21"/>
      <c r="CH261" s="6"/>
      <c r="CJ261" s="53">
        <f t="shared" si="89"/>
        <v>0</v>
      </c>
    </row>
    <row r="262" spans="17:88" ht="14.25">
      <c r="Q262" s="2"/>
      <c r="R262" s="26"/>
      <c r="S262" s="14"/>
      <c r="T262" s="15"/>
      <c r="U262" s="14"/>
      <c r="V262" s="15"/>
      <c r="W262" s="14"/>
      <c r="X262" s="15"/>
      <c r="Z262" s="6"/>
      <c r="AB262" s="53">
        <f t="shared" si="83"/>
        <v>0</v>
      </c>
      <c r="AI262" s="21"/>
      <c r="AJ262" s="6"/>
      <c r="AL262" s="53">
        <f t="shared" si="84"/>
        <v>0</v>
      </c>
      <c r="AS262" s="21"/>
      <c r="AT262" s="6"/>
      <c r="AV262" s="53">
        <f t="shared" si="85"/>
        <v>0</v>
      </c>
      <c r="BC262" s="21"/>
      <c r="BD262" s="6"/>
      <c r="BF262" s="53">
        <f t="shared" si="86"/>
        <v>0</v>
      </c>
      <c r="BM262" s="21"/>
      <c r="BN262" s="6"/>
      <c r="BP262" s="53">
        <f t="shared" si="87"/>
        <v>0</v>
      </c>
      <c r="BW262" s="21"/>
      <c r="BX262" s="6"/>
      <c r="BZ262" s="53">
        <f t="shared" si="88"/>
        <v>0</v>
      </c>
      <c r="CG262" s="21"/>
      <c r="CH262" s="6"/>
      <c r="CJ262" s="53">
        <f t="shared" si="89"/>
        <v>0</v>
      </c>
    </row>
    <row r="263" spans="17:88" ht="14.25">
      <c r="Q263" s="2"/>
      <c r="R263" s="26"/>
      <c r="S263" s="14"/>
      <c r="T263" s="15"/>
      <c r="U263" s="14"/>
      <c r="V263" s="15"/>
      <c r="W263" s="14"/>
      <c r="X263" s="15"/>
      <c r="Z263" s="6"/>
      <c r="AB263" s="53">
        <f aca="true" t="shared" si="90" ref="AB263:AB294">+IF(Y61=78,AB61,0)</f>
        <v>0</v>
      </c>
      <c r="AI263" s="21"/>
      <c r="AJ263" s="6"/>
      <c r="AL263" s="53">
        <f aca="true" t="shared" si="91" ref="AL263:AL294">+IF(AI61=78,AL61,0)</f>
        <v>0</v>
      </c>
      <c r="AS263" s="21"/>
      <c r="AT263" s="6"/>
      <c r="AV263" s="53">
        <f aca="true" t="shared" si="92" ref="AV263:AV294">+IF(AS61=78,AV61,0)</f>
        <v>0</v>
      </c>
      <c r="BC263" s="21"/>
      <c r="BD263" s="6"/>
      <c r="BF263" s="53">
        <f aca="true" t="shared" si="93" ref="BF263:BF294">+IF(BC61=78,BF61,0)</f>
        <v>0</v>
      </c>
      <c r="BM263" s="21"/>
      <c r="BN263" s="6"/>
      <c r="BP263" s="53">
        <f aca="true" t="shared" si="94" ref="BP263:BP294">+IF(BM61=78,BP61,0)</f>
        <v>0</v>
      </c>
      <c r="BW263" s="21"/>
      <c r="BX263" s="6"/>
      <c r="BZ263" s="53">
        <f aca="true" t="shared" si="95" ref="BZ263:BZ294">+IF(BW61=78,BZ61,0)</f>
        <v>0</v>
      </c>
      <c r="CG263" s="21"/>
      <c r="CH263" s="6"/>
      <c r="CJ263" s="53">
        <f aca="true" t="shared" si="96" ref="CJ263:CJ294">+IF(CG61=78,CJ61,0)</f>
        <v>0</v>
      </c>
    </row>
    <row r="264" spans="17:88" ht="14.25">
      <c r="Q264" s="2"/>
      <c r="R264" s="26"/>
      <c r="S264" s="14"/>
      <c r="T264" s="15"/>
      <c r="U264" s="14"/>
      <c r="V264" s="15"/>
      <c r="W264" s="14"/>
      <c r="X264" s="15"/>
      <c r="Z264" s="6"/>
      <c r="AB264" s="53">
        <f t="shared" si="90"/>
        <v>0</v>
      </c>
      <c r="AI264" s="21"/>
      <c r="AJ264" s="6"/>
      <c r="AL264" s="53">
        <f t="shared" si="91"/>
        <v>0</v>
      </c>
      <c r="AS264" s="21"/>
      <c r="AT264" s="6"/>
      <c r="AV264" s="53">
        <f t="shared" si="92"/>
        <v>0</v>
      </c>
      <c r="BC264" s="21"/>
      <c r="BD264" s="6"/>
      <c r="BF264" s="53">
        <f t="shared" si="93"/>
        <v>0</v>
      </c>
      <c r="BM264" s="21"/>
      <c r="BN264" s="6"/>
      <c r="BP264" s="53">
        <f t="shared" si="94"/>
        <v>0</v>
      </c>
      <c r="BW264" s="21"/>
      <c r="BX264" s="6"/>
      <c r="BZ264" s="53">
        <f t="shared" si="95"/>
        <v>0</v>
      </c>
      <c r="CG264" s="21"/>
      <c r="CH264" s="6"/>
      <c r="CJ264" s="53">
        <f t="shared" si="96"/>
        <v>0</v>
      </c>
    </row>
    <row r="265" spans="17:88" ht="14.25">
      <c r="Q265" s="2"/>
      <c r="R265" s="26"/>
      <c r="S265" s="14"/>
      <c r="T265" s="15"/>
      <c r="U265" s="14"/>
      <c r="V265" s="15"/>
      <c r="W265" s="14"/>
      <c r="X265" s="15"/>
      <c r="Z265" s="6"/>
      <c r="AB265" s="53">
        <f t="shared" si="90"/>
        <v>0</v>
      </c>
      <c r="AI265" s="21"/>
      <c r="AJ265" s="6"/>
      <c r="AL265" s="53">
        <f t="shared" si="91"/>
        <v>0</v>
      </c>
      <c r="AS265" s="21"/>
      <c r="AT265" s="6"/>
      <c r="AV265" s="53">
        <f t="shared" si="92"/>
        <v>0</v>
      </c>
      <c r="BC265" s="21"/>
      <c r="BD265" s="6"/>
      <c r="BF265" s="53">
        <f t="shared" si="93"/>
        <v>0</v>
      </c>
      <c r="BM265" s="21"/>
      <c r="BN265" s="6"/>
      <c r="BP265" s="53">
        <f t="shared" si="94"/>
        <v>0</v>
      </c>
      <c r="BW265" s="21"/>
      <c r="BX265" s="6"/>
      <c r="BZ265" s="53">
        <f t="shared" si="95"/>
        <v>0</v>
      </c>
      <c r="CG265" s="21"/>
      <c r="CH265" s="6"/>
      <c r="CJ265" s="53">
        <f t="shared" si="96"/>
        <v>0</v>
      </c>
    </row>
    <row r="266" spans="17:88" ht="14.25">
      <c r="Q266" s="2"/>
      <c r="R266" s="26"/>
      <c r="S266" s="14"/>
      <c r="T266" s="15"/>
      <c r="U266" s="14"/>
      <c r="V266" s="15"/>
      <c r="W266" s="14"/>
      <c r="X266" s="15"/>
      <c r="Z266" s="6"/>
      <c r="AB266" s="53">
        <f t="shared" si="90"/>
        <v>0</v>
      </c>
      <c r="AI266" s="21"/>
      <c r="AJ266" s="6"/>
      <c r="AL266" s="53">
        <f t="shared" si="91"/>
        <v>0</v>
      </c>
      <c r="AS266" s="21"/>
      <c r="AT266" s="6"/>
      <c r="AV266" s="53">
        <f t="shared" si="92"/>
        <v>0</v>
      </c>
      <c r="BC266" s="21"/>
      <c r="BD266" s="6"/>
      <c r="BF266" s="53">
        <f t="shared" si="93"/>
        <v>0</v>
      </c>
      <c r="BM266" s="21"/>
      <c r="BN266" s="6"/>
      <c r="BP266" s="53">
        <f t="shared" si="94"/>
        <v>0</v>
      </c>
      <c r="BW266" s="21"/>
      <c r="BX266" s="6"/>
      <c r="BZ266" s="53">
        <f t="shared" si="95"/>
        <v>0</v>
      </c>
      <c r="CG266" s="21"/>
      <c r="CH266" s="6"/>
      <c r="CJ266" s="53">
        <f t="shared" si="96"/>
        <v>0</v>
      </c>
    </row>
    <row r="267" spans="17:88" ht="14.25">
      <c r="Q267" s="2"/>
      <c r="R267" s="26"/>
      <c r="S267" s="14"/>
      <c r="T267" s="15"/>
      <c r="U267" s="14"/>
      <c r="V267" s="15"/>
      <c r="W267" s="14"/>
      <c r="X267" s="15"/>
      <c r="Z267" s="6"/>
      <c r="AB267" s="53">
        <f t="shared" si="90"/>
        <v>0</v>
      </c>
      <c r="AI267" s="21"/>
      <c r="AJ267" s="6"/>
      <c r="AL267" s="53">
        <f t="shared" si="91"/>
        <v>0</v>
      </c>
      <c r="AS267" s="21"/>
      <c r="AT267" s="6"/>
      <c r="AV267" s="53">
        <f t="shared" si="92"/>
        <v>0</v>
      </c>
      <c r="BC267" s="21"/>
      <c r="BD267" s="6"/>
      <c r="BF267" s="53">
        <f t="shared" si="93"/>
        <v>0</v>
      </c>
      <c r="BM267" s="21"/>
      <c r="BN267" s="6"/>
      <c r="BP267" s="53">
        <f t="shared" si="94"/>
        <v>0</v>
      </c>
      <c r="BW267" s="21"/>
      <c r="BX267" s="6"/>
      <c r="BZ267" s="53">
        <f t="shared" si="95"/>
        <v>0</v>
      </c>
      <c r="CG267" s="21"/>
      <c r="CH267" s="6"/>
      <c r="CJ267" s="53">
        <f t="shared" si="96"/>
        <v>0</v>
      </c>
    </row>
    <row r="268" spans="17:88" ht="14.25">
      <c r="Q268" s="2"/>
      <c r="R268" s="26"/>
      <c r="S268" s="14"/>
      <c r="T268" s="15"/>
      <c r="U268" s="14"/>
      <c r="V268" s="15"/>
      <c r="W268" s="14"/>
      <c r="X268" s="15"/>
      <c r="Z268" s="6"/>
      <c r="AB268" s="53">
        <f t="shared" si="90"/>
        <v>0</v>
      </c>
      <c r="AI268" s="21"/>
      <c r="AJ268" s="6"/>
      <c r="AL268" s="53">
        <f t="shared" si="91"/>
        <v>0</v>
      </c>
      <c r="AS268" s="21"/>
      <c r="AT268" s="6"/>
      <c r="AV268" s="53">
        <f t="shared" si="92"/>
        <v>0</v>
      </c>
      <c r="BC268" s="21"/>
      <c r="BD268" s="6"/>
      <c r="BF268" s="53">
        <f t="shared" si="93"/>
        <v>0</v>
      </c>
      <c r="BM268" s="21"/>
      <c r="BN268" s="6"/>
      <c r="BP268" s="53">
        <f t="shared" si="94"/>
        <v>0</v>
      </c>
      <c r="BW268" s="21"/>
      <c r="BX268" s="6"/>
      <c r="BZ268" s="53">
        <f t="shared" si="95"/>
        <v>0</v>
      </c>
      <c r="CG268" s="21"/>
      <c r="CH268" s="6"/>
      <c r="CJ268" s="53">
        <f t="shared" si="96"/>
        <v>0</v>
      </c>
    </row>
    <row r="269" spans="17:88" ht="14.25">
      <c r="Q269" s="2"/>
      <c r="R269" s="26"/>
      <c r="S269" s="14"/>
      <c r="T269" s="15"/>
      <c r="U269" s="14"/>
      <c r="V269" s="15"/>
      <c r="W269" s="14"/>
      <c r="X269" s="15"/>
      <c r="Z269" s="6"/>
      <c r="AB269" s="53">
        <f t="shared" si="90"/>
        <v>0</v>
      </c>
      <c r="AI269" s="21"/>
      <c r="AJ269" s="6"/>
      <c r="AL269" s="53">
        <f t="shared" si="91"/>
        <v>0</v>
      </c>
      <c r="AS269" s="21"/>
      <c r="AT269" s="6"/>
      <c r="AV269" s="53">
        <f t="shared" si="92"/>
        <v>0</v>
      </c>
      <c r="BC269" s="21"/>
      <c r="BD269" s="6"/>
      <c r="BF269" s="53">
        <f t="shared" si="93"/>
        <v>0</v>
      </c>
      <c r="BM269" s="21"/>
      <c r="BN269" s="6"/>
      <c r="BP269" s="53">
        <f t="shared" si="94"/>
        <v>0</v>
      </c>
      <c r="BW269" s="21"/>
      <c r="BX269" s="6"/>
      <c r="BZ269" s="53">
        <f t="shared" si="95"/>
        <v>0</v>
      </c>
      <c r="CG269" s="21"/>
      <c r="CH269" s="6"/>
      <c r="CJ269" s="53">
        <f t="shared" si="96"/>
        <v>0</v>
      </c>
    </row>
    <row r="270" spans="17:88" ht="14.25">
      <c r="Q270" s="2"/>
      <c r="R270" s="26"/>
      <c r="S270" s="14"/>
      <c r="T270" s="15"/>
      <c r="U270" s="14"/>
      <c r="V270" s="15"/>
      <c r="W270" s="14"/>
      <c r="X270" s="15"/>
      <c r="Z270" s="6"/>
      <c r="AB270" s="53">
        <f t="shared" si="90"/>
        <v>0</v>
      </c>
      <c r="AI270" s="21"/>
      <c r="AJ270" s="6"/>
      <c r="AL270" s="53">
        <f t="shared" si="91"/>
        <v>0</v>
      </c>
      <c r="AS270" s="21"/>
      <c r="AT270" s="6"/>
      <c r="AV270" s="53">
        <f t="shared" si="92"/>
        <v>0</v>
      </c>
      <c r="BC270" s="21"/>
      <c r="BD270" s="6"/>
      <c r="BF270" s="53">
        <f t="shared" si="93"/>
        <v>0</v>
      </c>
      <c r="BM270" s="21"/>
      <c r="BN270" s="6"/>
      <c r="BP270" s="53">
        <f t="shared" si="94"/>
        <v>0</v>
      </c>
      <c r="BW270" s="21"/>
      <c r="BX270" s="6"/>
      <c r="BZ270" s="53">
        <f t="shared" si="95"/>
        <v>0</v>
      </c>
      <c r="CG270" s="21"/>
      <c r="CH270" s="6"/>
      <c r="CJ270" s="53">
        <f t="shared" si="96"/>
        <v>0</v>
      </c>
    </row>
    <row r="271" spans="17:88" ht="14.25">
      <c r="Q271" s="2"/>
      <c r="R271" s="26"/>
      <c r="S271" s="14"/>
      <c r="T271" s="15"/>
      <c r="U271" s="14"/>
      <c r="V271" s="15"/>
      <c r="W271" s="14"/>
      <c r="X271" s="15"/>
      <c r="Z271" s="6"/>
      <c r="AB271" s="53">
        <f t="shared" si="90"/>
        <v>0</v>
      </c>
      <c r="AI271" s="21"/>
      <c r="AJ271" s="6"/>
      <c r="AL271" s="53">
        <f t="shared" si="91"/>
        <v>0</v>
      </c>
      <c r="AS271" s="21"/>
      <c r="AT271" s="6"/>
      <c r="AV271" s="53">
        <f t="shared" si="92"/>
        <v>0</v>
      </c>
      <c r="BC271" s="21"/>
      <c r="BD271" s="6"/>
      <c r="BF271" s="53">
        <f t="shared" si="93"/>
        <v>0</v>
      </c>
      <c r="BM271" s="21"/>
      <c r="BN271" s="6"/>
      <c r="BP271" s="53">
        <f t="shared" si="94"/>
        <v>0</v>
      </c>
      <c r="BW271" s="21"/>
      <c r="BX271" s="6"/>
      <c r="BZ271" s="53">
        <f t="shared" si="95"/>
        <v>0</v>
      </c>
      <c r="CG271" s="21"/>
      <c r="CH271" s="6"/>
      <c r="CJ271" s="53">
        <f t="shared" si="96"/>
        <v>0</v>
      </c>
    </row>
    <row r="272" spans="17:88" ht="14.25">
      <c r="Q272" s="2"/>
      <c r="R272" s="26"/>
      <c r="S272" s="14"/>
      <c r="T272" s="15"/>
      <c r="U272" s="14"/>
      <c r="V272" s="15"/>
      <c r="W272" s="14"/>
      <c r="X272" s="15"/>
      <c r="Z272" s="6"/>
      <c r="AB272" s="53">
        <f t="shared" si="90"/>
        <v>0</v>
      </c>
      <c r="AI272" s="21"/>
      <c r="AJ272" s="6"/>
      <c r="AL272" s="53">
        <f t="shared" si="91"/>
        <v>0</v>
      </c>
      <c r="AS272" s="21"/>
      <c r="AT272" s="6"/>
      <c r="AV272" s="53">
        <f t="shared" si="92"/>
        <v>0</v>
      </c>
      <c r="BC272" s="21"/>
      <c r="BD272" s="6"/>
      <c r="BF272" s="53">
        <f t="shared" si="93"/>
        <v>0</v>
      </c>
      <c r="BM272" s="21"/>
      <c r="BN272" s="6"/>
      <c r="BP272" s="53">
        <f t="shared" si="94"/>
        <v>0</v>
      </c>
      <c r="BW272" s="21"/>
      <c r="BX272" s="6"/>
      <c r="BZ272" s="53">
        <f t="shared" si="95"/>
        <v>0</v>
      </c>
      <c r="CG272" s="21"/>
      <c r="CH272" s="6"/>
      <c r="CJ272" s="53">
        <f t="shared" si="96"/>
        <v>0</v>
      </c>
    </row>
    <row r="273" spans="17:88" ht="14.25">
      <c r="Q273" s="2"/>
      <c r="R273" s="26"/>
      <c r="S273" s="14"/>
      <c r="T273" s="15"/>
      <c r="U273" s="14"/>
      <c r="V273" s="15"/>
      <c r="W273" s="14"/>
      <c r="X273" s="15"/>
      <c r="Z273" s="6"/>
      <c r="AB273" s="53">
        <f t="shared" si="90"/>
        <v>0</v>
      </c>
      <c r="AI273" s="21"/>
      <c r="AJ273" s="6"/>
      <c r="AL273" s="53">
        <f t="shared" si="91"/>
        <v>0</v>
      </c>
      <c r="AS273" s="21"/>
      <c r="AT273" s="6"/>
      <c r="AV273" s="53">
        <f t="shared" si="92"/>
        <v>0</v>
      </c>
      <c r="BC273" s="21"/>
      <c r="BD273" s="6"/>
      <c r="BF273" s="53">
        <f t="shared" si="93"/>
        <v>0</v>
      </c>
      <c r="BM273" s="21"/>
      <c r="BN273" s="6"/>
      <c r="BP273" s="53">
        <f t="shared" si="94"/>
        <v>0</v>
      </c>
      <c r="BW273" s="21"/>
      <c r="BX273" s="6"/>
      <c r="BZ273" s="53">
        <f t="shared" si="95"/>
        <v>0</v>
      </c>
      <c r="CG273" s="21"/>
      <c r="CH273" s="6"/>
      <c r="CJ273" s="53">
        <f t="shared" si="96"/>
        <v>0</v>
      </c>
    </row>
    <row r="274" spans="17:88" s="13" customFormat="1" ht="14.25">
      <c r="Q274" s="14"/>
      <c r="R274" s="67"/>
      <c r="S274" s="14"/>
      <c r="T274" s="15"/>
      <c r="U274" s="14"/>
      <c r="V274" s="15"/>
      <c r="W274" s="14"/>
      <c r="X274" s="15"/>
      <c r="Z274" s="30"/>
      <c r="AA274" s="51"/>
      <c r="AB274" s="53">
        <f t="shared" si="90"/>
        <v>0</v>
      </c>
      <c r="AC274" s="14"/>
      <c r="AD274" s="15"/>
      <c r="AE274" s="14"/>
      <c r="AF274" s="15"/>
      <c r="AG274" s="14"/>
      <c r="AH274" s="15"/>
      <c r="AI274" s="24"/>
      <c r="AJ274" s="30"/>
      <c r="AK274" s="51"/>
      <c r="AL274" s="53">
        <f t="shared" si="91"/>
        <v>0</v>
      </c>
      <c r="AM274" s="14"/>
      <c r="AN274" s="15"/>
      <c r="AO274" s="14"/>
      <c r="AP274" s="15"/>
      <c r="AQ274" s="14"/>
      <c r="AR274" s="15"/>
      <c r="AS274" s="24"/>
      <c r="AT274" s="30"/>
      <c r="AU274" s="51"/>
      <c r="AV274" s="53">
        <f t="shared" si="92"/>
        <v>0</v>
      </c>
      <c r="AW274" s="14"/>
      <c r="AX274" s="15"/>
      <c r="AY274" s="14"/>
      <c r="AZ274" s="15"/>
      <c r="BA274" s="14"/>
      <c r="BB274" s="15"/>
      <c r="BC274" s="24"/>
      <c r="BD274" s="30"/>
      <c r="BE274" s="51"/>
      <c r="BF274" s="53">
        <f t="shared" si="93"/>
        <v>0</v>
      </c>
      <c r="BG274" s="14"/>
      <c r="BH274" s="15"/>
      <c r="BI274" s="14"/>
      <c r="BJ274" s="15"/>
      <c r="BK274" s="14"/>
      <c r="BL274" s="15"/>
      <c r="BM274" s="24"/>
      <c r="BN274" s="30"/>
      <c r="BO274" s="51"/>
      <c r="BP274" s="53">
        <f t="shared" si="94"/>
        <v>0</v>
      </c>
      <c r="BQ274" s="14"/>
      <c r="BR274" s="15"/>
      <c r="BS274" s="14"/>
      <c r="BT274" s="15"/>
      <c r="BU274" s="14"/>
      <c r="BV274" s="15"/>
      <c r="BW274" s="24"/>
      <c r="BX274" s="30"/>
      <c r="BY274" s="51"/>
      <c r="BZ274" s="53">
        <f t="shared" si="95"/>
        <v>0</v>
      </c>
      <c r="CA274" s="14"/>
      <c r="CB274" s="15"/>
      <c r="CC274" s="14"/>
      <c r="CD274" s="15"/>
      <c r="CE274" s="14"/>
      <c r="CF274" s="15"/>
      <c r="CG274" s="24"/>
      <c r="CH274" s="30"/>
      <c r="CI274" s="51"/>
      <c r="CJ274" s="53">
        <f t="shared" si="96"/>
        <v>0</v>
      </c>
    </row>
    <row r="275" spans="17:88" ht="14.25">
      <c r="Q275" s="2"/>
      <c r="R275" s="26"/>
      <c r="S275" s="14"/>
      <c r="T275" s="15"/>
      <c r="U275" s="14"/>
      <c r="V275" s="15"/>
      <c r="W275" s="14"/>
      <c r="X275" s="15"/>
      <c r="Z275" s="6"/>
      <c r="AB275" s="53">
        <f t="shared" si="90"/>
        <v>0</v>
      </c>
      <c r="AI275" s="21"/>
      <c r="AJ275" s="6"/>
      <c r="AL275" s="53">
        <f t="shared" si="91"/>
        <v>0</v>
      </c>
      <c r="AS275" s="21"/>
      <c r="AT275" s="6"/>
      <c r="AV275" s="53">
        <f t="shared" si="92"/>
        <v>0</v>
      </c>
      <c r="BC275" s="21"/>
      <c r="BD275" s="6"/>
      <c r="BF275" s="53">
        <f t="shared" si="93"/>
        <v>0</v>
      </c>
      <c r="BM275" s="21"/>
      <c r="BN275" s="6"/>
      <c r="BP275" s="53">
        <f t="shared" si="94"/>
        <v>0</v>
      </c>
      <c r="BW275" s="21"/>
      <c r="BX275" s="6"/>
      <c r="BZ275" s="53">
        <f t="shared" si="95"/>
        <v>0</v>
      </c>
      <c r="CG275" s="21"/>
      <c r="CH275" s="6"/>
      <c r="CJ275" s="53">
        <f t="shared" si="96"/>
        <v>0</v>
      </c>
    </row>
    <row r="276" spans="17:88" ht="14.25">
      <c r="Q276" s="2"/>
      <c r="R276" s="26"/>
      <c r="S276" s="14"/>
      <c r="T276" s="15"/>
      <c r="U276" s="14"/>
      <c r="V276" s="15"/>
      <c r="W276" s="14"/>
      <c r="X276" s="15"/>
      <c r="Z276" s="6"/>
      <c r="AB276" s="53">
        <f t="shared" si="90"/>
        <v>0</v>
      </c>
      <c r="AI276" s="21"/>
      <c r="AJ276" s="6"/>
      <c r="AL276" s="53">
        <f t="shared" si="91"/>
        <v>0</v>
      </c>
      <c r="AS276" s="21"/>
      <c r="AT276" s="6"/>
      <c r="AV276" s="53">
        <f t="shared" si="92"/>
        <v>0</v>
      </c>
      <c r="BC276" s="21"/>
      <c r="BD276" s="6"/>
      <c r="BF276" s="53">
        <f t="shared" si="93"/>
        <v>0</v>
      </c>
      <c r="BM276" s="21"/>
      <c r="BN276" s="6"/>
      <c r="BP276" s="53">
        <f t="shared" si="94"/>
        <v>0</v>
      </c>
      <c r="BW276" s="21"/>
      <c r="BX276" s="6"/>
      <c r="BZ276" s="53">
        <f t="shared" si="95"/>
        <v>0</v>
      </c>
      <c r="CG276" s="21"/>
      <c r="CH276" s="6"/>
      <c r="CJ276" s="53">
        <f t="shared" si="96"/>
        <v>0</v>
      </c>
    </row>
    <row r="277" spans="17:88" ht="14.25">
      <c r="Q277" s="2"/>
      <c r="R277" s="26"/>
      <c r="S277" s="14"/>
      <c r="T277" s="15"/>
      <c r="U277" s="14"/>
      <c r="V277" s="15"/>
      <c r="W277" s="14"/>
      <c r="X277" s="15"/>
      <c r="Z277" s="6"/>
      <c r="AB277" s="53">
        <f t="shared" si="90"/>
        <v>0</v>
      </c>
      <c r="AI277" s="21"/>
      <c r="AJ277" s="6"/>
      <c r="AL277" s="53">
        <f t="shared" si="91"/>
        <v>0</v>
      </c>
      <c r="AS277" s="21"/>
      <c r="AT277" s="6"/>
      <c r="AV277" s="53">
        <f t="shared" si="92"/>
        <v>0</v>
      </c>
      <c r="BC277" s="21"/>
      <c r="BD277" s="6"/>
      <c r="BF277" s="53">
        <f t="shared" si="93"/>
        <v>0</v>
      </c>
      <c r="BM277" s="21"/>
      <c r="BN277" s="6"/>
      <c r="BP277" s="53">
        <f t="shared" si="94"/>
        <v>0</v>
      </c>
      <c r="BW277" s="21"/>
      <c r="BX277" s="6"/>
      <c r="BZ277" s="53">
        <f t="shared" si="95"/>
        <v>0</v>
      </c>
      <c r="CG277" s="21"/>
      <c r="CH277" s="6"/>
      <c r="CJ277" s="53">
        <f t="shared" si="96"/>
        <v>0</v>
      </c>
    </row>
    <row r="278" spans="17:88" ht="14.25">
      <c r="Q278" s="2"/>
      <c r="R278" s="26"/>
      <c r="S278" s="14"/>
      <c r="T278" s="15"/>
      <c r="U278" s="14"/>
      <c r="V278" s="15"/>
      <c r="W278" s="14"/>
      <c r="X278" s="15"/>
      <c r="Z278" s="6"/>
      <c r="AB278" s="53">
        <f t="shared" si="90"/>
        <v>0</v>
      </c>
      <c r="AI278" s="21"/>
      <c r="AJ278" s="6"/>
      <c r="AL278" s="53">
        <f t="shared" si="91"/>
        <v>0</v>
      </c>
      <c r="AS278" s="21"/>
      <c r="AT278" s="6"/>
      <c r="AV278" s="53">
        <f t="shared" si="92"/>
        <v>0</v>
      </c>
      <c r="BC278" s="21"/>
      <c r="BD278" s="6"/>
      <c r="BF278" s="53">
        <f t="shared" si="93"/>
        <v>0</v>
      </c>
      <c r="BM278" s="21"/>
      <c r="BN278" s="6"/>
      <c r="BP278" s="53">
        <f t="shared" si="94"/>
        <v>0</v>
      </c>
      <c r="BW278" s="21"/>
      <c r="BX278" s="6"/>
      <c r="BZ278" s="53">
        <f t="shared" si="95"/>
        <v>0</v>
      </c>
      <c r="CG278" s="21"/>
      <c r="CH278" s="6"/>
      <c r="CJ278" s="53">
        <f t="shared" si="96"/>
        <v>0</v>
      </c>
    </row>
    <row r="279" spans="17:88" ht="14.25">
      <c r="Q279" s="2"/>
      <c r="R279" s="26"/>
      <c r="S279" s="14"/>
      <c r="T279" s="15"/>
      <c r="U279" s="14"/>
      <c r="V279" s="15"/>
      <c r="W279" s="14"/>
      <c r="X279" s="15"/>
      <c r="Z279" s="6"/>
      <c r="AB279" s="53">
        <f t="shared" si="90"/>
        <v>0</v>
      </c>
      <c r="AI279" s="21"/>
      <c r="AJ279" s="6"/>
      <c r="AL279" s="53">
        <f t="shared" si="91"/>
        <v>0</v>
      </c>
      <c r="AS279" s="21"/>
      <c r="AT279" s="6"/>
      <c r="AV279" s="53">
        <f t="shared" si="92"/>
        <v>0</v>
      </c>
      <c r="BC279" s="21"/>
      <c r="BD279" s="6"/>
      <c r="BF279" s="53">
        <f t="shared" si="93"/>
        <v>0</v>
      </c>
      <c r="BM279" s="21"/>
      <c r="BN279" s="6"/>
      <c r="BP279" s="53">
        <f t="shared" si="94"/>
        <v>0</v>
      </c>
      <c r="BW279" s="21"/>
      <c r="BX279" s="6"/>
      <c r="BZ279" s="53">
        <f t="shared" si="95"/>
        <v>0</v>
      </c>
      <c r="CG279" s="21"/>
      <c r="CH279" s="6"/>
      <c r="CJ279" s="53">
        <f t="shared" si="96"/>
        <v>0</v>
      </c>
    </row>
    <row r="280" spans="17:88" ht="14.25">
      <c r="Q280" s="2"/>
      <c r="R280" s="26"/>
      <c r="S280" s="14"/>
      <c r="T280" s="15"/>
      <c r="U280" s="14"/>
      <c r="V280" s="15"/>
      <c r="W280" s="14"/>
      <c r="X280" s="15"/>
      <c r="Z280" s="6"/>
      <c r="AB280" s="53">
        <f t="shared" si="90"/>
        <v>0</v>
      </c>
      <c r="AI280" s="21"/>
      <c r="AJ280" s="6"/>
      <c r="AL280" s="53">
        <f t="shared" si="91"/>
        <v>0</v>
      </c>
      <c r="AS280" s="21"/>
      <c r="AT280" s="6"/>
      <c r="AV280" s="53">
        <f t="shared" si="92"/>
        <v>0</v>
      </c>
      <c r="BC280" s="21"/>
      <c r="BD280" s="6"/>
      <c r="BF280" s="53">
        <f t="shared" si="93"/>
        <v>0</v>
      </c>
      <c r="BM280" s="21"/>
      <c r="BN280" s="6"/>
      <c r="BP280" s="53">
        <f t="shared" si="94"/>
        <v>0</v>
      </c>
      <c r="BW280" s="21"/>
      <c r="BX280" s="6"/>
      <c r="BZ280" s="53">
        <f t="shared" si="95"/>
        <v>0</v>
      </c>
      <c r="CG280" s="21"/>
      <c r="CH280" s="6"/>
      <c r="CJ280" s="53">
        <f t="shared" si="96"/>
        <v>0</v>
      </c>
    </row>
    <row r="281" spans="17:88" ht="14.25">
      <c r="Q281" s="2"/>
      <c r="R281" s="26"/>
      <c r="S281" s="14"/>
      <c r="T281" s="15"/>
      <c r="U281" s="14"/>
      <c r="V281" s="15"/>
      <c r="W281" s="14"/>
      <c r="X281" s="15"/>
      <c r="Z281" s="6"/>
      <c r="AB281" s="53">
        <f t="shared" si="90"/>
        <v>0</v>
      </c>
      <c r="AI281" s="21"/>
      <c r="AJ281" s="6"/>
      <c r="AL281" s="53">
        <f t="shared" si="91"/>
        <v>0</v>
      </c>
      <c r="AS281" s="21"/>
      <c r="AT281" s="6"/>
      <c r="AV281" s="53">
        <f t="shared" si="92"/>
        <v>0</v>
      </c>
      <c r="BC281" s="21"/>
      <c r="BD281" s="6"/>
      <c r="BF281" s="53">
        <f t="shared" si="93"/>
        <v>0</v>
      </c>
      <c r="BM281" s="21"/>
      <c r="BN281" s="6"/>
      <c r="BP281" s="53">
        <f t="shared" si="94"/>
        <v>0</v>
      </c>
      <c r="BW281" s="21"/>
      <c r="BX281" s="6"/>
      <c r="BZ281" s="53">
        <f t="shared" si="95"/>
        <v>0</v>
      </c>
      <c r="CG281" s="21"/>
      <c r="CH281" s="6"/>
      <c r="CJ281" s="53">
        <f t="shared" si="96"/>
        <v>0</v>
      </c>
    </row>
    <row r="282" spans="17:88" ht="14.25">
      <c r="Q282" s="2"/>
      <c r="R282" s="26"/>
      <c r="S282" s="14"/>
      <c r="T282" s="15"/>
      <c r="U282" s="14"/>
      <c r="V282" s="15"/>
      <c r="W282" s="14"/>
      <c r="X282" s="15"/>
      <c r="Z282" s="6"/>
      <c r="AB282" s="53">
        <f t="shared" si="90"/>
        <v>0</v>
      </c>
      <c r="AI282" s="21"/>
      <c r="AJ282" s="6"/>
      <c r="AL282" s="53">
        <f t="shared" si="91"/>
        <v>0</v>
      </c>
      <c r="AS282" s="21"/>
      <c r="AT282" s="6"/>
      <c r="AV282" s="53">
        <f t="shared" si="92"/>
        <v>0</v>
      </c>
      <c r="BC282" s="21"/>
      <c r="BD282" s="6"/>
      <c r="BF282" s="53">
        <f t="shared" si="93"/>
        <v>0</v>
      </c>
      <c r="BM282" s="21"/>
      <c r="BN282" s="6"/>
      <c r="BP282" s="53">
        <f t="shared" si="94"/>
        <v>0</v>
      </c>
      <c r="BW282" s="21"/>
      <c r="BX282" s="6"/>
      <c r="BZ282" s="53">
        <f t="shared" si="95"/>
        <v>0</v>
      </c>
      <c r="CG282" s="21"/>
      <c r="CH282" s="6"/>
      <c r="CJ282" s="53">
        <f t="shared" si="96"/>
        <v>0</v>
      </c>
    </row>
    <row r="283" spans="17:88" ht="14.25">
      <c r="Q283" s="2"/>
      <c r="R283" s="26"/>
      <c r="S283" s="14"/>
      <c r="T283" s="15"/>
      <c r="U283" s="14"/>
      <c r="V283" s="15"/>
      <c r="W283" s="14"/>
      <c r="X283" s="15"/>
      <c r="Z283" s="6"/>
      <c r="AB283" s="53">
        <f t="shared" si="90"/>
        <v>0</v>
      </c>
      <c r="AI283" s="21"/>
      <c r="AJ283" s="6"/>
      <c r="AL283" s="53">
        <f t="shared" si="91"/>
        <v>0</v>
      </c>
      <c r="AS283" s="21"/>
      <c r="AT283" s="6"/>
      <c r="AV283" s="53">
        <f t="shared" si="92"/>
        <v>0</v>
      </c>
      <c r="BC283" s="21"/>
      <c r="BD283" s="6"/>
      <c r="BF283" s="53">
        <f t="shared" si="93"/>
        <v>0</v>
      </c>
      <c r="BM283" s="21"/>
      <c r="BN283" s="6"/>
      <c r="BP283" s="53">
        <f t="shared" si="94"/>
        <v>0</v>
      </c>
      <c r="BW283" s="21"/>
      <c r="BX283" s="6"/>
      <c r="BZ283" s="53">
        <f t="shared" si="95"/>
        <v>0</v>
      </c>
      <c r="CG283" s="21"/>
      <c r="CH283" s="6"/>
      <c r="CJ283" s="53">
        <f t="shared" si="96"/>
        <v>0</v>
      </c>
    </row>
    <row r="284" spans="17:88" ht="14.25">
      <c r="Q284" s="2"/>
      <c r="R284" s="26"/>
      <c r="S284" s="14"/>
      <c r="T284" s="15"/>
      <c r="U284" s="14"/>
      <c r="V284" s="15"/>
      <c r="W284" s="14"/>
      <c r="X284" s="15"/>
      <c r="Z284" s="6"/>
      <c r="AB284" s="53">
        <f t="shared" si="90"/>
        <v>0</v>
      </c>
      <c r="AI284" s="21"/>
      <c r="AJ284" s="6"/>
      <c r="AL284" s="53">
        <f t="shared" si="91"/>
        <v>0</v>
      </c>
      <c r="AS284" s="21"/>
      <c r="AT284" s="6"/>
      <c r="AV284" s="53">
        <f t="shared" si="92"/>
        <v>0</v>
      </c>
      <c r="BC284" s="21"/>
      <c r="BD284" s="6"/>
      <c r="BF284" s="53">
        <f t="shared" si="93"/>
        <v>0</v>
      </c>
      <c r="BM284" s="21"/>
      <c r="BN284" s="6"/>
      <c r="BP284" s="53">
        <f t="shared" si="94"/>
        <v>0</v>
      </c>
      <c r="BW284" s="21"/>
      <c r="BX284" s="6"/>
      <c r="BZ284" s="53">
        <f t="shared" si="95"/>
        <v>0</v>
      </c>
      <c r="CG284" s="21"/>
      <c r="CH284" s="6"/>
      <c r="CJ284" s="53">
        <f t="shared" si="96"/>
        <v>0</v>
      </c>
    </row>
    <row r="285" spans="17:88" ht="14.25">
      <c r="Q285" s="2"/>
      <c r="R285" s="26"/>
      <c r="S285" s="14"/>
      <c r="T285" s="15"/>
      <c r="U285" s="14"/>
      <c r="V285" s="15"/>
      <c r="W285" s="14"/>
      <c r="X285" s="15"/>
      <c r="Z285" s="6"/>
      <c r="AB285" s="53">
        <f t="shared" si="90"/>
        <v>0</v>
      </c>
      <c r="AI285" s="21"/>
      <c r="AJ285" s="6"/>
      <c r="AL285" s="53">
        <f t="shared" si="91"/>
        <v>0</v>
      </c>
      <c r="AS285" s="21"/>
      <c r="AT285" s="6"/>
      <c r="AV285" s="53">
        <f t="shared" si="92"/>
        <v>0</v>
      </c>
      <c r="BC285" s="21"/>
      <c r="BD285" s="6"/>
      <c r="BF285" s="53">
        <f t="shared" si="93"/>
        <v>0</v>
      </c>
      <c r="BM285" s="21"/>
      <c r="BN285" s="6"/>
      <c r="BP285" s="53">
        <f t="shared" si="94"/>
        <v>0</v>
      </c>
      <c r="BW285" s="21"/>
      <c r="BX285" s="6"/>
      <c r="BZ285" s="53">
        <f t="shared" si="95"/>
        <v>0</v>
      </c>
      <c r="CG285" s="21"/>
      <c r="CH285" s="6"/>
      <c r="CJ285" s="53">
        <f t="shared" si="96"/>
        <v>0</v>
      </c>
    </row>
    <row r="286" spans="17:88" ht="14.25">
      <c r="Q286" s="2"/>
      <c r="R286" s="26"/>
      <c r="S286" s="14"/>
      <c r="T286" s="15"/>
      <c r="U286" s="14"/>
      <c r="V286" s="15"/>
      <c r="W286" s="14"/>
      <c r="X286" s="15"/>
      <c r="Z286" s="6"/>
      <c r="AB286" s="53">
        <f t="shared" si="90"/>
        <v>0</v>
      </c>
      <c r="AI286" s="21"/>
      <c r="AJ286" s="6"/>
      <c r="AL286" s="53">
        <f t="shared" si="91"/>
        <v>0</v>
      </c>
      <c r="AS286" s="21"/>
      <c r="AT286" s="6"/>
      <c r="AV286" s="53">
        <f t="shared" si="92"/>
        <v>0</v>
      </c>
      <c r="BC286" s="21"/>
      <c r="BD286" s="6"/>
      <c r="BF286" s="53">
        <f t="shared" si="93"/>
        <v>0</v>
      </c>
      <c r="BM286" s="21"/>
      <c r="BN286" s="6"/>
      <c r="BP286" s="53">
        <f t="shared" si="94"/>
        <v>0</v>
      </c>
      <c r="BW286" s="21"/>
      <c r="BX286" s="6"/>
      <c r="BZ286" s="53">
        <f t="shared" si="95"/>
        <v>0</v>
      </c>
      <c r="CG286" s="21"/>
      <c r="CH286" s="6"/>
      <c r="CJ286" s="53">
        <f t="shared" si="96"/>
        <v>0</v>
      </c>
    </row>
    <row r="287" spans="17:88" ht="14.25">
      <c r="Q287" s="2"/>
      <c r="R287" s="26"/>
      <c r="S287" s="14"/>
      <c r="T287" s="15"/>
      <c r="U287" s="14"/>
      <c r="V287" s="15"/>
      <c r="W287" s="14"/>
      <c r="X287" s="15"/>
      <c r="Z287" s="6"/>
      <c r="AB287" s="53">
        <f t="shared" si="90"/>
        <v>0</v>
      </c>
      <c r="AI287" s="21"/>
      <c r="AJ287" s="6"/>
      <c r="AL287" s="53">
        <f t="shared" si="91"/>
        <v>0</v>
      </c>
      <c r="AS287" s="21"/>
      <c r="AT287" s="6"/>
      <c r="AV287" s="53">
        <f t="shared" si="92"/>
        <v>0</v>
      </c>
      <c r="BC287" s="21"/>
      <c r="BD287" s="6"/>
      <c r="BF287" s="53">
        <f t="shared" si="93"/>
        <v>0</v>
      </c>
      <c r="BM287" s="21"/>
      <c r="BN287" s="6"/>
      <c r="BP287" s="53">
        <f t="shared" si="94"/>
        <v>0</v>
      </c>
      <c r="BW287" s="21"/>
      <c r="BX287" s="6"/>
      <c r="BZ287" s="53">
        <f t="shared" si="95"/>
        <v>0</v>
      </c>
      <c r="CG287" s="21"/>
      <c r="CH287" s="6"/>
      <c r="CJ287" s="53">
        <f t="shared" si="96"/>
        <v>0</v>
      </c>
    </row>
    <row r="288" spans="17:88" ht="14.25">
      <c r="Q288" s="2"/>
      <c r="R288" s="26"/>
      <c r="S288" s="14"/>
      <c r="T288" s="15"/>
      <c r="U288" s="14"/>
      <c r="V288" s="15"/>
      <c r="W288" s="14"/>
      <c r="X288" s="15"/>
      <c r="Z288" s="6"/>
      <c r="AB288" s="53">
        <f t="shared" si="90"/>
        <v>0</v>
      </c>
      <c r="AI288" s="21"/>
      <c r="AJ288" s="6"/>
      <c r="AL288" s="53">
        <f t="shared" si="91"/>
        <v>0</v>
      </c>
      <c r="AS288" s="21"/>
      <c r="AT288" s="6"/>
      <c r="AV288" s="53">
        <f t="shared" si="92"/>
        <v>0</v>
      </c>
      <c r="BC288" s="21"/>
      <c r="BD288" s="6"/>
      <c r="BF288" s="53">
        <f t="shared" si="93"/>
        <v>0</v>
      </c>
      <c r="BM288" s="21"/>
      <c r="BN288" s="6"/>
      <c r="BP288" s="53">
        <f t="shared" si="94"/>
        <v>0</v>
      </c>
      <c r="BW288" s="21"/>
      <c r="BX288" s="6"/>
      <c r="BZ288" s="53">
        <f t="shared" si="95"/>
        <v>0</v>
      </c>
      <c r="CG288" s="21"/>
      <c r="CH288" s="6"/>
      <c r="CJ288" s="53">
        <f t="shared" si="96"/>
        <v>0</v>
      </c>
    </row>
    <row r="289" spans="17:88" ht="14.25">
      <c r="Q289" s="2"/>
      <c r="R289" s="26"/>
      <c r="S289" s="14"/>
      <c r="T289" s="15"/>
      <c r="U289" s="14"/>
      <c r="V289" s="15"/>
      <c r="W289" s="14"/>
      <c r="X289" s="15"/>
      <c r="Z289" s="6"/>
      <c r="AB289" s="53">
        <f t="shared" si="90"/>
        <v>0</v>
      </c>
      <c r="AI289" s="21"/>
      <c r="AJ289" s="6"/>
      <c r="AL289" s="53">
        <f t="shared" si="91"/>
        <v>0</v>
      </c>
      <c r="AS289" s="21"/>
      <c r="AT289" s="6"/>
      <c r="AV289" s="53">
        <f t="shared" si="92"/>
        <v>0</v>
      </c>
      <c r="BC289" s="21"/>
      <c r="BD289" s="6"/>
      <c r="BF289" s="53">
        <f t="shared" si="93"/>
        <v>0</v>
      </c>
      <c r="BM289" s="21"/>
      <c r="BN289" s="6"/>
      <c r="BP289" s="53">
        <f t="shared" si="94"/>
        <v>0</v>
      </c>
      <c r="BW289" s="21"/>
      <c r="BX289" s="6"/>
      <c r="BZ289" s="53">
        <f t="shared" si="95"/>
        <v>0</v>
      </c>
      <c r="CG289" s="21"/>
      <c r="CH289" s="6"/>
      <c r="CJ289" s="53">
        <f t="shared" si="96"/>
        <v>0</v>
      </c>
    </row>
    <row r="290" spans="17:88" ht="14.25">
      <c r="Q290" s="2"/>
      <c r="R290" s="26"/>
      <c r="S290" s="14"/>
      <c r="T290" s="15"/>
      <c r="U290" s="14"/>
      <c r="V290" s="15"/>
      <c r="W290" s="14"/>
      <c r="X290" s="15"/>
      <c r="Z290" s="6"/>
      <c r="AB290" s="53">
        <f t="shared" si="90"/>
        <v>0</v>
      </c>
      <c r="AI290" s="21"/>
      <c r="AJ290" s="6"/>
      <c r="AL290" s="53">
        <f t="shared" si="91"/>
        <v>0</v>
      </c>
      <c r="AS290" s="21"/>
      <c r="AT290" s="6"/>
      <c r="AV290" s="53">
        <f t="shared" si="92"/>
        <v>0</v>
      </c>
      <c r="BC290" s="21"/>
      <c r="BD290" s="6"/>
      <c r="BF290" s="53">
        <f t="shared" si="93"/>
        <v>0</v>
      </c>
      <c r="BM290" s="21"/>
      <c r="BN290" s="6"/>
      <c r="BP290" s="53">
        <f t="shared" si="94"/>
        <v>0</v>
      </c>
      <c r="BW290" s="21"/>
      <c r="BX290" s="6"/>
      <c r="BZ290" s="53">
        <f t="shared" si="95"/>
        <v>0</v>
      </c>
      <c r="CG290" s="21"/>
      <c r="CH290" s="6"/>
      <c r="CJ290" s="53">
        <f t="shared" si="96"/>
        <v>0</v>
      </c>
    </row>
    <row r="291" spans="17:88" ht="14.25">
      <c r="Q291" s="2"/>
      <c r="R291" s="26"/>
      <c r="S291" s="14"/>
      <c r="T291" s="15"/>
      <c r="U291" s="14"/>
      <c r="V291" s="15"/>
      <c r="W291" s="14"/>
      <c r="X291" s="15"/>
      <c r="Z291" s="6"/>
      <c r="AB291" s="53">
        <f t="shared" si="90"/>
        <v>0</v>
      </c>
      <c r="AI291" s="21"/>
      <c r="AJ291" s="6"/>
      <c r="AL291" s="53">
        <f t="shared" si="91"/>
        <v>0</v>
      </c>
      <c r="AS291" s="21"/>
      <c r="AT291" s="6"/>
      <c r="AV291" s="53">
        <f t="shared" si="92"/>
        <v>0</v>
      </c>
      <c r="BC291" s="21"/>
      <c r="BD291" s="6"/>
      <c r="BF291" s="53">
        <f t="shared" si="93"/>
        <v>0</v>
      </c>
      <c r="BM291" s="21"/>
      <c r="BN291" s="6"/>
      <c r="BP291" s="53">
        <f t="shared" si="94"/>
        <v>0</v>
      </c>
      <c r="BW291" s="21"/>
      <c r="BX291" s="6"/>
      <c r="BZ291" s="53">
        <f t="shared" si="95"/>
        <v>0</v>
      </c>
      <c r="CG291" s="21"/>
      <c r="CH291" s="6"/>
      <c r="CJ291" s="53">
        <f t="shared" si="96"/>
        <v>0</v>
      </c>
    </row>
    <row r="292" spans="17:88" ht="14.25">
      <c r="Q292" s="2"/>
      <c r="R292" s="26"/>
      <c r="S292" s="14"/>
      <c r="T292" s="15"/>
      <c r="U292" s="14"/>
      <c r="V292" s="15"/>
      <c r="W292" s="14"/>
      <c r="X292" s="15"/>
      <c r="Z292" s="6"/>
      <c r="AB292" s="53">
        <f t="shared" si="90"/>
        <v>0</v>
      </c>
      <c r="AI292" s="21"/>
      <c r="AJ292" s="6"/>
      <c r="AL292" s="53">
        <f t="shared" si="91"/>
        <v>0</v>
      </c>
      <c r="AS292" s="21"/>
      <c r="AT292" s="6"/>
      <c r="AV292" s="53">
        <f t="shared" si="92"/>
        <v>0</v>
      </c>
      <c r="BC292" s="21"/>
      <c r="BD292" s="6"/>
      <c r="BF292" s="53">
        <f t="shared" si="93"/>
        <v>0</v>
      </c>
      <c r="BM292" s="21"/>
      <c r="BN292" s="6"/>
      <c r="BP292" s="53">
        <f t="shared" si="94"/>
        <v>0</v>
      </c>
      <c r="BW292" s="21"/>
      <c r="BX292" s="6"/>
      <c r="BZ292" s="53">
        <f t="shared" si="95"/>
        <v>0</v>
      </c>
      <c r="CG292" s="21"/>
      <c r="CH292" s="6"/>
      <c r="CJ292" s="53">
        <f t="shared" si="96"/>
        <v>0</v>
      </c>
    </row>
    <row r="293" spans="17:88" ht="14.25">
      <c r="Q293" s="2"/>
      <c r="R293" s="26"/>
      <c r="S293" s="14"/>
      <c r="T293" s="15"/>
      <c r="U293" s="14"/>
      <c r="V293" s="15"/>
      <c r="W293" s="14"/>
      <c r="X293" s="15"/>
      <c r="Z293" s="6"/>
      <c r="AB293" s="53">
        <f t="shared" si="90"/>
        <v>0</v>
      </c>
      <c r="AI293" s="21"/>
      <c r="AJ293" s="6"/>
      <c r="AL293" s="53">
        <f t="shared" si="91"/>
        <v>0</v>
      </c>
      <c r="AS293" s="21"/>
      <c r="AT293" s="6"/>
      <c r="AV293" s="53">
        <f t="shared" si="92"/>
        <v>0</v>
      </c>
      <c r="BC293" s="21"/>
      <c r="BD293" s="6"/>
      <c r="BF293" s="53">
        <f t="shared" si="93"/>
        <v>0</v>
      </c>
      <c r="BM293" s="21"/>
      <c r="BN293" s="6"/>
      <c r="BP293" s="53">
        <f t="shared" si="94"/>
        <v>0</v>
      </c>
      <c r="BW293" s="21"/>
      <c r="BX293" s="6"/>
      <c r="BZ293" s="53">
        <f t="shared" si="95"/>
        <v>0</v>
      </c>
      <c r="CG293" s="21"/>
      <c r="CH293" s="6"/>
      <c r="CJ293" s="53">
        <f t="shared" si="96"/>
        <v>0</v>
      </c>
    </row>
    <row r="294" spans="17:88" ht="14.25">
      <c r="Q294" s="2"/>
      <c r="R294" s="26"/>
      <c r="S294" s="14"/>
      <c r="T294" s="15"/>
      <c r="U294" s="14"/>
      <c r="V294" s="15"/>
      <c r="W294" s="14"/>
      <c r="X294" s="15"/>
      <c r="Z294" s="6"/>
      <c r="AB294" s="53">
        <f t="shared" si="90"/>
        <v>0</v>
      </c>
      <c r="AI294" s="21"/>
      <c r="AJ294" s="6"/>
      <c r="AL294" s="53">
        <f t="shared" si="91"/>
        <v>0</v>
      </c>
      <c r="AS294" s="21"/>
      <c r="AT294" s="6"/>
      <c r="AV294" s="53">
        <f t="shared" si="92"/>
        <v>0</v>
      </c>
      <c r="BC294" s="21"/>
      <c r="BD294" s="6"/>
      <c r="BF294" s="53">
        <f t="shared" si="93"/>
        <v>0</v>
      </c>
      <c r="BM294" s="21"/>
      <c r="BN294" s="6"/>
      <c r="BP294" s="53">
        <f t="shared" si="94"/>
        <v>0</v>
      </c>
      <c r="BW294" s="21"/>
      <c r="BX294" s="6"/>
      <c r="BZ294" s="53">
        <f t="shared" si="95"/>
        <v>0</v>
      </c>
      <c r="CG294" s="21"/>
      <c r="CH294" s="6"/>
      <c r="CJ294" s="53">
        <f t="shared" si="96"/>
        <v>0</v>
      </c>
    </row>
    <row r="295" spans="17:88" ht="15" thickBot="1">
      <c r="Q295" s="2"/>
      <c r="R295" s="26"/>
      <c r="S295" s="14"/>
      <c r="T295" s="15"/>
      <c r="U295" s="14"/>
      <c r="V295" s="15"/>
      <c r="W295" s="14"/>
      <c r="X295" s="15"/>
      <c r="Y295" s="17"/>
      <c r="Z295" s="23"/>
      <c r="AA295" s="54"/>
      <c r="AB295" s="55">
        <f>+IF(Y93=78,AB93,0)</f>
        <v>0</v>
      </c>
      <c r="AC295" s="18"/>
      <c r="AD295" s="19"/>
      <c r="AE295" s="18"/>
      <c r="AF295" s="19"/>
      <c r="AG295" s="18"/>
      <c r="AH295" s="19"/>
      <c r="AI295" s="22"/>
      <c r="AJ295" s="23"/>
      <c r="AK295" s="54"/>
      <c r="AL295" s="55">
        <f>+IF(AI93=78,AL93,0)</f>
        <v>0</v>
      </c>
      <c r="AM295" s="18"/>
      <c r="AN295" s="19"/>
      <c r="AO295" s="18"/>
      <c r="AP295" s="19"/>
      <c r="AQ295" s="18"/>
      <c r="AR295" s="19"/>
      <c r="AS295" s="22"/>
      <c r="AT295" s="23"/>
      <c r="AU295" s="54"/>
      <c r="AV295" s="55">
        <f>+IF(AS93=78,AV93,0)</f>
        <v>0</v>
      </c>
      <c r="AW295" s="18"/>
      <c r="AX295" s="19"/>
      <c r="AY295" s="18"/>
      <c r="AZ295" s="19"/>
      <c r="BA295" s="18"/>
      <c r="BB295" s="19"/>
      <c r="BC295" s="22"/>
      <c r="BD295" s="23"/>
      <c r="BE295" s="54"/>
      <c r="BF295" s="55">
        <f>+IF(BC93=78,BF93,0)</f>
        <v>0</v>
      </c>
      <c r="BG295" s="18"/>
      <c r="BH295" s="19"/>
      <c r="BI295" s="18"/>
      <c r="BJ295" s="19"/>
      <c r="BK295" s="18"/>
      <c r="BL295" s="19"/>
      <c r="BM295" s="22"/>
      <c r="BN295" s="23"/>
      <c r="BO295" s="54"/>
      <c r="BP295" s="55">
        <f>+IF(BM93=78,BP93,0)</f>
        <v>0</v>
      </c>
      <c r="BQ295" s="18"/>
      <c r="BR295" s="19"/>
      <c r="BS295" s="18"/>
      <c r="BT295" s="19"/>
      <c r="BU295" s="18"/>
      <c r="BV295" s="19"/>
      <c r="BW295" s="22"/>
      <c r="BX295" s="23"/>
      <c r="BY295" s="54"/>
      <c r="BZ295" s="55">
        <f>+IF(BW93=78,BZ93,0)</f>
        <v>0</v>
      </c>
      <c r="CA295" s="18"/>
      <c r="CB295" s="19"/>
      <c r="CC295" s="18"/>
      <c r="CD295" s="19"/>
      <c r="CE295" s="18"/>
      <c r="CF295" s="19"/>
      <c r="CG295" s="22"/>
      <c r="CH295" s="23"/>
      <c r="CI295" s="54"/>
      <c r="CJ295" s="55">
        <f>+IF(CG93=78,CJ93,0)</f>
        <v>0</v>
      </c>
    </row>
    <row r="296" spans="17:88" ht="14.25">
      <c r="Q296" s="2"/>
      <c r="R296" s="26"/>
      <c r="S296" s="14"/>
      <c r="T296" s="15"/>
      <c r="U296" s="14"/>
      <c r="V296" s="15"/>
      <c r="W296" s="14"/>
      <c r="X296" s="15"/>
      <c r="Y296" s="1">
        <v>78</v>
      </c>
      <c r="Z296" s="1" t="s">
        <v>25</v>
      </c>
      <c r="AA296" s="56">
        <f>+AB296+AL296+AV296+BF296+BP296+BZ296+CJ296</f>
        <v>24.56861485142889</v>
      </c>
      <c r="AB296" s="42">
        <f>SUM(AB231:AB295)</f>
        <v>12.742622387804163</v>
      </c>
      <c r="AL296" s="42">
        <f>SUM(AL231:AL295)</f>
        <v>11.706376746349441</v>
      </c>
      <c r="AV296" s="42">
        <f>SUM(AV231:AV295)</f>
        <v>0.11393157880870536</v>
      </c>
      <c r="BF296" s="42">
        <f>SUM(BF231:BF295)</f>
        <v>0</v>
      </c>
      <c r="BP296" s="42">
        <f>SUM(BP231:BP295)</f>
        <v>0</v>
      </c>
      <c r="BZ296" s="42">
        <f>SUM(BZ231:BZ295)</f>
        <v>0.0007928394968860648</v>
      </c>
      <c r="CJ296" s="42">
        <f>SUM(CJ231:CJ295)</f>
        <v>0.004891298969694891</v>
      </c>
    </row>
    <row r="297" spans="17:27" ht="15" thickBot="1">
      <c r="Q297" s="2"/>
      <c r="R297" s="26"/>
      <c r="S297" s="14"/>
      <c r="T297" s="15"/>
      <c r="U297" s="14"/>
      <c r="V297" s="15"/>
      <c r="W297" s="14"/>
      <c r="X297" s="15"/>
      <c r="AA297" s="56"/>
    </row>
    <row r="298" spans="19:88" s="13" customFormat="1" ht="14.25">
      <c r="S298" s="14"/>
      <c r="T298" s="15"/>
      <c r="U298" s="14"/>
      <c r="V298" s="15"/>
      <c r="W298" s="14"/>
      <c r="X298" s="15"/>
      <c r="Y298" s="7">
        <v>79</v>
      </c>
      <c r="Z298" s="62"/>
      <c r="AA298" s="63"/>
      <c r="AB298" s="64">
        <f aca="true" t="shared" si="97" ref="AB298:AB329">+IF(Y29=79,AB29,0)</f>
        <v>0</v>
      </c>
      <c r="AC298" s="65"/>
      <c r="AD298" s="66"/>
      <c r="AE298" s="65"/>
      <c r="AF298" s="66"/>
      <c r="AG298" s="65"/>
      <c r="AH298" s="66"/>
      <c r="AI298" s="61"/>
      <c r="AJ298" s="62"/>
      <c r="AK298" s="63"/>
      <c r="AL298" s="64">
        <f aca="true" t="shared" si="98" ref="AL298:AL329">+IF(AI29=79,AL29,0)</f>
        <v>0</v>
      </c>
      <c r="AM298" s="65"/>
      <c r="AN298" s="66"/>
      <c r="AO298" s="65"/>
      <c r="AP298" s="66"/>
      <c r="AQ298" s="65"/>
      <c r="AR298" s="66"/>
      <c r="AS298" s="61"/>
      <c r="AT298" s="62"/>
      <c r="AU298" s="63"/>
      <c r="AV298" s="64">
        <f aca="true" t="shared" si="99" ref="AV298:AV329">+IF(AS29=79,AV29,0)</f>
        <v>0</v>
      </c>
      <c r="AW298" s="65"/>
      <c r="AX298" s="66"/>
      <c r="AY298" s="65"/>
      <c r="AZ298" s="66"/>
      <c r="BA298" s="65"/>
      <c r="BB298" s="66"/>
      <c r="BC298" s="61"/>
      <c r="BD298" s="62"/>
      <c r="BE298" s="63"/>
      <c r="BF298" s="64">
        <f aca="true" t="shared" si="100" ref="BF298:BF329">+IF(BC29=79,BF29,0)</f>
        <v>0</v>
      </c>
      <c r="BG298" s="65"/>
      <c r="BH298" s="66"/>
      <c r="BI298" s="65"/>
      <c r="BJ298" s="66"/>
      <c r="BK298" s="65"/>
      <c r="BL298" s="66"/>
      <c r="BM298" s="61"/>
      <c r="BN298" s="62"/>
      <c r="BO298" s="63"/>
      <c r="BP298" s="64">
        <f aca="true" t="shared" si="101" ref="BP298:BP329">+IF(BM29=79,BP29,0)</f>
        <v>0</v>
      </c>
      <c r="BQ298" s="65"/>
      <c r="BR298" s="66"/>
      <c r="BS298" s="65"/>
      <c r="BT298" s="66"/>
      <c r="BU298" s="65"/>
      <c r="BV298" s="66"/>
      <c r="BW298" s="61"/>
      <c r="BX298" s="62"/>
      <c r="BY298" s="63"/>
      <c r="BZ298" s="64">
        <f aca="true" t="shared" si="102" ref="BZ298:BZ329">+IF(BW29=79,BZ29,0)</f>
        <v>0</v>
      </c>
      <c r="CA298" s="65"/>
      <c r="CB298" s="66"/>
      <c r="CC298" s="65"/>
      <c r="CD298" s="66"/>
      <c r="CE298" s="65"/>
      <c r="CF298" s="66"/>
      <c r="CG298" s="61"/>
      <c r="CH298" s="62"/>
      <c r="CI298" s="63"/>
      <c r="CJ298" s="64">
        <f aca="true" t="shared" si="103" ref="CJ298:CJ329">+IF(CG29=79,CJ29,0)</f>
        <v>0</v>
      </c>
    </row>
    <row r="299" spans="19:88" ht="14.25">
      <c r="S299" s="14"/>
      <c r="T299" s="15"/>
      <c r="U299" s="14"/>
      <c r="V299" s="15"/>
      <c r="W299" s="14"/>
      <c r="X299" s="15"/>
      <c r="Z299" s="6"/>
      <c r="AB299" s="53">
        <f t="shared" si="97"/>
        <v>0.8088575959922629</v>
      </c>
      <c r="AI299" s="21"/>
      <c r="AJ299" s="6"/>
      <c r="AL299" s="53">
        <f t="shared" si="98"/>
        <v>0</v>
      </c>
      <c r="AS299" s="21"/>
      <c r="AT299" s="6"/>
      <c r="AV299" s="53">
        <f t="shared" si="99"/>
        <v>0</v>
      </c>
      <c r="BC299" s="21"/>
      <c r="BD299" s="6"/>
      <c r="BF299" s="53">
        <f t="shared" si="100"/>
        <v>0</v>
      </c>
      <c r="BM299" s="21"/>
      <c r="BN299" s="6"/>
      <c r="BP299" s="53">
        <f t="shared" si="101"/>
        <v>0</v>
      </c>
      <c r="BW299" s="21"/>
      <c r="BX299" s="6"/>
      <c r="BZ299" s="53">
        <f t="shared" si="102"/>
        <v>0</v>
      </c>
      <c r="CG299" s="21"/>
      <c r="CH299" s="6"/>
      <c r="CJ299" s="53">
        <f t="shared" si="103"/>
        <v>0</v>
      </c>
    </row>
    <row r="300" spans="17:88" s="13" customFormat="1" ht="14.25">
      <c r="Q300" s="14"/>
      <c r="R300" s="67"/>
      <c r="S300" s="14"/>
      <c r="T300" s="15"/>
      <c r="U300" s="14"/>
      <c r="V300" s="15"/>
      <c r="W300" s="14"/>
      <c r="X300" s="15"/>
      <c r="Z300" s="30"/>
      <c r="AA300" s="51"/>
      <c r="AB300" s="53">
        <f t="shared" si="97"/>
        <v>0</v>
      </c>
      <c r="AC300" s="14"/>
      <c r="AD300" s="15"/>
      <c r="AE300" s="14"/>
      <c r="AF300" s="15"/>
      <c r="AG300" s="14"/>
      <c r="AH300" s="15"/>
      <c r="AI300" s="24"/>
      <c r="AJ300" s="30"/>
      <c r="AK300" s="51"/>
      <c r="AL300" s="53">
        <f t="shared" si="98"/>
        <v>54.25352970911579</v>
      </c>
      <c r="AM300" s="14"/>
      <c r="AN300" s="15"/>
      <c r="AO300" s="14"/>
      <c r="AP300" s="15"/>
      <c r="AQ300" s="14"/>
      <c r="AR300" s="15"/>
      <c r="AS300" s="24"/>
      <c r="AT300" s="30"/>
      <c r="AU300" s="51"/>
      <c r="AV300" s="53">
        <f t="shared" si="99"/>
        <v>0</v>
      </c>
      <c r="AW300" s="14"/>
      <c r="AX300" s="15"/>
      <c r="AY300" s="14"/>
      <c r="AZ300" s="15"/>
      <c r="BA300" s="14"/>
      <c r="BB300" s="15"/>
      <c r="BC300" s="24"/>
      <c r="BD300" s="30"/>
      <c r="BE300" s="51"/>
      <c r="BF300" s="53">
        <f t="shared" si="100"/>
        <v>0</v>
      </c>
      <c r="BG300" s="14"/>
      <c r="BH300" s="15"/>
      <c r="BI300" s="14"/>
      <c r="BJ300" s="15"/>
      <c r="BK300" s="14"/>
      <c r="BL300" s="15"/>
      <c r="BM300" s="24"/>
      <c r="BN300" s="30"/>
      <c r="BO300" s="51"/>
      <c r="BP300" s="53">
        <f t="shared" si="101"/>
        <v>0</v>
      </c>
      <c r="BQ300" s="14"/>
      <c r="BR300" s="15"/>
      <c r="BS300" s="14"/>
      <c r="BT300" s="15"/>
      <c r="BU300" s="14"/>
      <c r="BV300" s="15"/>
      <c r="BW300" s="24"/>
      <c r="BX300" s="30"/>
      <c r="BY300" s="51"/>
      <c r="BZ300" s="53">
        <f t="shared" si="102"/>
        <v>0</v>
      </c>
      <c r="CA300" s="14"/>
      <c r="CB300" s="15"/>
      <c r="CC300" s="14"/>
      <c r="CD300" s="15"/>
      <c r="CE300" s="14"/>
      <c r="CF300" s="15"/>
      <c r="CG300" s="24"/>
      <c r="CH300" s="30"/>
      <c r="CI300" s="51"/>
      <c r="CJ300" s="53">
        <f t="shared" si="103"/>
        <v>0</v>
      </c>
    </row>
    <row r="301" spans="19:88" ht="14.25">
      <c r="S301" s="14"/>
      <c r="T301" s="15"/>
      <c r="U301" s="14"/>
      <c r="V301" s="15"/>
      <c r="W301" s="14"/>
      <c r="X301" s="15"/>
      <c r="Z301" s="6"/>
      <c r="AB301" s="53">
        <f t="shared" si="97"/>
        <v>0</v>
      </c>
      <c r="AI301" s="21"/>
      <c r="AJ301" s="6"/>
      <c r="AL301" s="53">
        <f t="shared" si="98"/>
        <v>0</v>
      </c>
      <c r="AS301" s="21"/>
      <c r="AT301" s="6"/>
      <c r="AV301" s="53">
        <f t="shared" si="99"/>
        <v>0</v>
      </c>
      <c r="BC301" s="21"/>
      <c r="BD301" s="6"/>
      <c r="BF301" s="53">
        <f t="shared" si="100"/>
        <v>0</v>
      </c>
      <c r="BM301" s="21"/>
      <c r="BN301" s="6"/>
      <c r="BP301" s="53">
        <f t="shared" si="101"/>
        <v>0</v>
      </c>
      <c r="BW301" s="21"/>
      <c r="BX301" s="6"/>
      <c r="BZ301" s="53">
        <f t="shared" si="102"/>
        <v>0</v>
      </c>
      <c r="CG301" s="21"/>
      <c r="CH301" s="6"/>
      <c r="CJ301" s="53">
        <f t="shared" si="103"/>
        <v>0</v>
      </c>
    </row>
    <row r="302" spans="17:88" s="13" customFormat="1" ht="14.25">
      <c r="Q302" s="14"/>
      <c r="R302" s="67"/>
      <c r="S302" s="14"/>
      <c r="T302" s="15"/>
      <c r="U302" s="14"/>
      <c r="V302" s="15"/>
      <c r="W302" s="14"/>
      <c r="X302" s="15"/>
      <c r="Z302" s="30"/>
      <c r="AA302" s="51"/>
      <c r="AB302" s="53">
        <f t="shared" si="97"/>
        <v>0</v>
      </c>
      <c r="AC302" s="14"/>
      <c r="AD302" s="15"/>
      <c r="AE302" s="14"/>
      <c r="AF302" s="15"/>
      <c r="AG302" s="14"/>
      <c r="AH302" s="15"/>
      <c r="AI302" s="24"/>
      <c r="AJ302" s="30"/>
      <c r="AK302" s="51"/>
      <c r="AL302" s="53">
        <f t="shared" si="98"/>
        <v>0</v>
      </c>
      <c r="AM302" s="14"/>
      <c r="AN302" s="15"/>
      <c r="AO302" s="14"/>
      <c r="AP302" s="15"/>
      <c r="AQ302" s="14"/>
      <c r="AR302" s="15"/>
      <c r="AS302" s="24"/>
      <c r="AT302" s="30"/>
      <c r="AU302" s="51"/>
      <c r="AV302" s="53">
        <f t="shared" si="99"/>
        <v>0.17967450154272158</v>
      </c>
      <c r="AW302" s="14"/>
      <c r="AX302" s="15"/>
      <c r="AY302" s="14"/>
      <c r="AZ302" s="15"/>
      <c r="BA302" s="14"/>
      <c r="BB302" s="15"/>
      <c r="BC302" s="24"/>
      <c r="BD302" s="30"/>
      <c r="BE302" s="51"/>
      <c r="BF302" s="53">
        <f t="shared" si="100"/>
        <v>0</v>
      </c>
      <c r="BG302" s="14"/>
      <c r="BH302" s="15"/>
      <c r="BI302" s="14"/>
      <c r="BJ302" s="15"/>
      <c r="BK302" s="14"/>
      <c r="BL302" s="15"/>
      <c r="BM302" s="24"/>
      <c r="BN302" s="30"/>
      <c r="BO302" s="51"/>
      <c r="BP302" s="53">
        <f t="shared" si="101"/>
        <v>0</v>
      </c>
      <c r="BQ302" s="14"/>
      <c r="BR302" s="15"/>
      <c r="BS302" s="14"/>
      <c r="BT302" s="15"/>
      <c r="BU302" s="14"/>
      <c r="BV302" s="15"/>
      <c r="BW302" s="24"/>
      <c r="BX302" s="30"/>
      <c r="BY302" s="51"/>
      <c r="BZ302" s="53">
        <f t="shared" si="102"/>
        <v>0</v>
      </c>
      <c r="CA302" s="14"/>
      <c r="CB302" s="15"/>
      <c r="CC302" s="14"/>
      <c r="CD302" s="15"/>
      <c r="CE302" s="14"/>
      <c r="CF302" s="15"/>
      <c r="CG302" s="24"/>
      <c r="CH302" s="30"/>
      <c r="CI302" s="51"/>
      <c r="CJ302" s="53">
        <f t="shared" si="103"/>
        <v>0</v>
      </c>
    </row>
    <row r="303" spans="17:88" ht="14.25">
      <c r="Q303" s="2"/>
      <c r="R303" s="26"/>
      <c r="S303" s="14"/>
      <c r="T303" s="15"/>
      <c r="U303" s="14"/>
      <c r="V303" s="15"/>
      <c r="W303" s="14"/>
      <c r="X303" s="15"/>
      <c r="Z303" s="6"/>
      <c r="AB303" s="53">
        <f t="shared" si="97"/>
        <v>0</v>
      </c>
      <c r="AI303" s="21"/>
      <c r="AJ303" s="6"/>
      <c r="AL303" s="53">
        <f t="shared" si="98"/>
        <v>0</v>
      </c>
      <c r="AS303" s="21"/>
      <c r="AT303" s="6"/>
      <c r="AV303" s="53">
        <f t="shared" si="99"/>
        <v>0</v>
      </c>
      <c r="BC303" s="21"/>
      <c r="BD303" s="6"/>
      <c r="BF303" s="53">
        <f t="shared" si="100"/>
        <v>0</v>
      </c>
      <c r="BM303" s="21"/>
      <c r="BN303" s="6"/>
      <c r="BP303" s="53">
        <f t="shared" si="101"/>
        <v>0</v>
      </c>
      <c r="BW303" s="21"/>
      <c r="BX303" s="6"/>
      <c r="BZ303" s="53">
        <f t="shared" si="102"/>
        <v>0.0034344556001750155</v>
      </c>
      <c r="CG303" s="21"/>
      <c r="CH303" s="6"/>
      <c r="CJ303" s="53">
        <f t="shared" si="103"/>
        <v>0</v>
      </c>
    </row>
    <row r="304" spans="17:88" ht="14.25">
      <c r="Q304" s="2"/>
      <c r="R304" s="26"/>
      <c r="S304" s="14"/>
      <c r="T304" s="15"/>
      <c r="U304" s="14"/>
      <c r="V304" s="15"/>
      <c r="W304" s="14"/>
      <c r="X304" s="15"/>
      <c r="Z304" s="6"/>
      <c r="AB304" s="53">
        <f t="shared" si="97"/>
        <v>0</v>
      </c>
      <c r="AI304" s="21"/>
      <c r="AJ304" s="6"/>
      <c r="AL304" s="53">
        <f t="shared" si="98"/>
        <v>0</v>
      </c>
      <c r="AS304" s="21"/>
      <c r="AT304" s="6"/>
      <c r="AV304" s="53">
        <f t="shared" si="99"/>
        <v>0</v>
      </c>
      <c r="BC304" s="21"/>
      <c r="BD304" s="6"/>
      <c r="BF304" s="53">
        <f t="shared" si="100"/>
        <v>0</v>
      </c>
      <c r="BM304" s="21"/>
      <c r="BN304" s="6"/>
      <c r="BP304" s="53">
        <f t="shared" si="101"/>
        <v>0</v>
      </c>
      <c r="BW304" s="21"/>
      <c r="BX304" s="6"/>
      <c r="BZ304" s="53">
        <f t="shared" si="102"/>
        <v>0</v>
      </c>
      <c r="CG304" s="21"/>
      <c r="CH304" s="6"/>
      <c r="CJ304" s="53">
        <f t="shared" si="103"/>
        <v>0</v>
      </c>
    </row>
    <row r="305" spans="17:88" ht="14.25">
      <c r="Q305" s="2"/>
      <c r="R305" s="26"/>
      <c r="S305" s="14"/>
      <c r="T305" s="15"/>
      <c r="U305" s="14"/>
      <c r="V305" s="15"/>
      <c r="W305" s="14"/>
      <c r="X305" s="15"/>
      <c r="Z305" s="6"/>
      <c r="AB305" s="53">
        <f t="shared" si="97"/>
        <v>0</v>
      </c>
      <c r="AI305" s="21"/>
      <c r="AJ305" s="6"/>
      <c r="AL305" s="53">
        <f t="shared" si="98"/>
        <v>0</v>
      </c>
      <c r="AS305" s="21"/>
      <c r="AT305" s="6"/>
      <c r="AV305" s="53">
        <f t="shared" si="99"/>
        <v>0</v>
      </c>
      <c r="BC305" s="21"/>
      <c r="BD305" s="6"/>
      <c r="BF305" s="53">
        <f t="shared" si="100"/>
        <v>0</v>
      </c>
      <c r="BM305" s="21"/>
      <c r="BN305" s="6"/>
      <c r="BP305" s="53">
        <f t="shared" si="101"/>
        <v>0</v>
      </c>
      <c r="BW305" s="21"/>
      <c r="BX305" s="6"/>
      <c r="BZ305" s="53">
        <f t="shared" si="102"/>
        <v>0</v>
      </c>
      <c r="CG305" s="21"/>
      <c r="CH305" s="6"/>
      <c r="CJ305" s="53">
        <f t="shared" si="103"/>
        <v>0</v>
      </c>
    </row>
    <row r="306" spans="17:88" ht="14.25">
      <c r="Q306" s="2"/>
      <c r="R306" s="26"/>
      <c r="S306" s="14"/>
      <c r="T306" s="15"/>
      <c r="U306" s="14"/>
      <c r="V306" s="15"/>
      <c r="W306" s="14"/>
      <c r="X306" s="15"/>
      <c r="Z306" s="6"/>
      <c r="AB306" s="53">
        <f t="shared" si="97"/>
        <v>0</v>
      </c>
      <c r="AI306" s="21"/>
      <c r="AJ306" s="6"/>
      <c r="AL306" s="53">
        <f t="shared" si="98"/>
        <v>0</v>
      </c>
      <c r="AS306" s="21"/>
      <c r="AT306" s="6"/>
      <c r="AV306" s="53">
        <f t="shared" si="99"/>
        <v>0</v>
      </c>
      <c r="BC306" s="21"/>
      <c r="BD306" s="6"/>
      <c r="BF306" s="53">
        <f t="shared" si="100"/>
        <v>0</v>
      </c>
      <c r="BM306" s="21"/>
      <c r="BN306" s="6"/>
      <c r="BP306" s="53">
        <f t="shared" si="101"/>
        <v>0</v>
      </c>
      <c r="BW306" s="21"/>
      <c r="BX306" s="6"/>
      <c r="BZ306" s="53">
        <f t="shared" si="102"/>
        <v>0</v>
      </c>
      <c r="CG306" s="21"/>
      <c r="CH306" s="6"/>
      <c r="CJ306" s="53">
        <f t="shared" si="103"/>
        <v>0</v>
      </c>
    </row>
    <row r="307" spans="17:88" ht="14.25">
      <c r="Q307" s="2"/>
      <c r="R307" s="26"/>
      <c r="S307" s="14"/>
      <c r="T307" s="15"/>
      <c r="U307" s="14"/>
      <c r="V307" s="15"/>
      <c r="W307" s="14"/>
      <c r="X307" s="15"/>
      <c r="Z307" s="6"/>
      <c r="AB307" s="53">
        <f t="shared" si="97"/>
        <v>0</v>
      </c>
      <c r="AI307" s="21"/>
      <c r="AJ307" s="6"/>
      <c r="AL307" s="53">
        <f t="shared" si="98"/>
        <v>0</v>
      </c>
      <c r="AS307" s="21"/>
      <c r="AT307" s="6"/>
      <c r="AV307" s="53">
        <f t="shared" si="99"/>
        <v>0</v>
      </c>
      <c r="BC307" s="21"/>
      <c r="BD307" s="6"/>
      <c r="BF307" s="53">
        <f t="shared" si="100"/>
        <v>0</v>
      </c>
      <c r="BM307" s="21"/>
      <c r="BN307" s="6"/>
      <c r="BP307" s="53">
        <f t="shared" si="101"/>
        <v>0</v>
      </c>
      <c r="BW307" s="21"/>
      <c r="BX307" s="6"/>
      <c r="BZ307" s="53">
        <f t="shared" si="102"/>
        <v>0</v>
      </c>
      <c r="CG307" s="21"/>
      <c r="CH307" s="6"/>
      <c r="CJ307" s="53">
        <f t="shared" si="103"/>
        <v>0</v>
      </c>
    </row>
    <row r="308" spans="17:88" ht="14.25">
      <c r="Q308" s="2"/>
      <c r="R308" s="26"/>
      <c r="S308" s="14"/>
      <c r="T308" s="15"/>
      <c r="U308" s="14"/>
      <c r="V308" s="15"/>
      <c r="W308" s="14"/>
      <c r="X308" s="15"/>
      <c r="Z308" s="6"/>
      <c r="AB308" s="53">
        <f t="shared" si="97"/>
        <v>0</v>
      </c>
      <c r="AI308" s="21"/>
      <c r="AJ308" s="6"/>
      <c r="AL308" s="53">
        <f t="shared" si="98"/>
        <v>0</v>
      </c>
      <c r="AS308" s="21"/>
      <c r="AT308" s="6"/>
      <c r="AV308" s="53">
        <f t="shared" si="99"/>
        <v>0</v>
      </c>
      <c r="BC308" s="21"/>
      <c r="BD308" s="6"/>
      <c r="BF308" s="53">
        <f t="shared" si="100"/>
        <v>0</v>
      </c>
      <c r="BM308" s="21"/>
      <c r="BN308" s="6"/>
      <c r="BP308" s="53">
        <f t="shared" si="101"/>
        <v>0</v>
      </c>
      <c r="BW308" s="21"/>
      <c r="BX308" s="6"/>
      <c r="BZ308" s="53">
        <f t="shared" si="102"/>
        <v>0</v>
      </c>
      <c r="CG308" s="21"/>
      <c r="CH308" s="6"/>
      <c r="CJ308" s="53">
        <f t="shared" si="103"/>
        <v>0</v>
      </c>
    </row>
    <row r="309" spans="17:88" ht="14.25">
      <c r="Q309" s="2"/>
      <c r="R309" s="26"/>
      <c r="S309" s="14"/>
      <c r="T309" s="15"/>
      <c r="U309" s="14"/>
      <c r="V309" s="15"/>
      <c r="W309" s="14"/>
      <c r="X309" s="15"/>
      <c r="Z309" s="6"/>
      <c r="AB309" s="53">
        <f t="shared" si="97"/>
        <v>0</v>
      </c>
      <c r="AI309" s="21"/>
      <c r="AJ309" s="6"/>
      <c r="AL309" s="53">
        <f t="shared" si="98"/>
        <v>0</v>
      </c>
      <c r="AS309" s="21"/>
      <c r="AT309" s="6"/>
      <c r="AV309" s="53">
        <f t="shared" si="99"/>
        <v>0</v>
      </c>
      <c r="BC309" s="21"/>
      <c r="BD309" s="6"/>
      <c r="BF309" s="53">
        <f t="shared" si="100"/>
        <v>0</v>
      </c>
      <c r="BM309" s="21"/>
      <c r="BN309" s="6"/>
      <c r="BP309" s="53">
        <f t="shared" si="101"/>
        <v>0</v>
      </c>
      <c r="BW309" s="21"/>
      <c r="BX309" s="6"/>
      <c r="BZ309" s="53">
        <f t="shared" si="102"/>
        <v>0</v>
      </c>
      <c r="CG309" s="21"/>
      <c r="CH309" s="6"/>
      <c r="CJ309" s="53">
        <f t="shared" si="103"/>
        <v>0</v>
      </c>
    </row>
    <row r="310" spans="17:88" ht="14.25">
      <c r="Q310" s="2"/>
      <c r="R310" s="26"/>
      <c r="S310" s="14"/>
      <c r="T310" s="15"/>
      <c r="U310" s="14"/>
      <c r="V310" s="15"/>
      <c r="W310" s="14"/>
      <c r="X310" s="15"/>
      <c r="Z310" s="6"/>
      <c r="AB310" s="53">
        <f t="shared" si="97"/>
        <v>0</v>
      </c>
      <c r="AI310" s="21"/>
      <c r="AJ310" s="6"/>
      <c r="AL310" s="53">
        <f t="shared" si="98"/>
        <v>0</v>
      </c>
      <c r="AS310" s="21"/>
      <c r="AT310" s="6"/>
      <c r="AV310" s="53">
        <f t="shared" si="99"/>
        <v>0</v>
      </c>
      <c r="BC310" s="21"/>
      <c r="BD310" s="6"/>
      <c r="BF310" s="53">
        <f t="shared" si="100"/>
        <v>0</v>
      </c>
      <c r="BM310" s="21"/>
      <c r="BN310" s="6"/>
      <c r="BP310" s="53">
        <f t="shared" si="101"/>
        <v>0</v>
      </c>
      <c r="BW310" s="21"/>
      <c r="BX310" s="6"/>
      <c r="BZ310" s="53">
        <f t="shared" si="102"/>
        <v>0</v>
      </c>
      <c r="CG310" s="21"/>
      <c r="CH310" s="6"/>
      <c r="CJ310" s="53">
        <f t="shared" si="103"/>
        <v>0</v>
      </c>
    </row>
    <row r="311" spans="17:88" ht="14.25">
      <c r="Q311" s="2"/>
      <c r="R311" s="26"/>
      <c r="S311" s="14"/>
      <c r="T311" s="15"/>
      <c r="U311" s="14"/>
      <c r="V311" s="15"/>
      <c r="W311" s="14"/>
      <c r="X311" s="15"/>
      <c r="Z311" s="6"/>
      <c r="AB311" s="53">
        <f t="shared" si="97"/>
        <v>0</v>
      </c>
      <c r="AI311" s="21"/>
      <c r="AJ311" s="6"/>
      <c r="AL311" s="53">
        <f t="shared" si="98"/>
        <v>0</v>
      </c>
      <c r="AS311" s="21"/>
      <c r="AT311" s="6"/>
      <c r="AV311" s="53">
        <f t="shared" si="99"/>
        <v>0</v>
      </c>
      <c r="BC311" s="21"/>
      <c r="BD311" s="6"/>
      <c r="BF311" s="53">
        <f t="shared" si="100"/>
        <v>0</v>
      </c>
      <c r="BM311" s="21"/>
      <c r="BN311" s="6"/>
      <c r="BP311" s="53">
        <f t="shared" si="101"/>
        <v>0</v>
      </c>
      <c r="BW311" s="21"/>
      <c r="BX311" s="6"/>
      <c r="BZ311" s="53">
        <f t="shared" si="102"/>
        <v>0</v>
      </c>
      <c r="CG311" s="21"/>
      <c r="CH311" s="6"/>
      <c r="CJ311" s="53">
        <f t="shared" si="103"/>
        <v>0</v>
      </c>
    </row>
    <row r="312" spans="17:88" ht="14.25">
      <c r="Q312" s="2"/>
      <c r="R312" s="26"/>
      <c r="S312" s="14"/>
      <c r="T312" s="15"/>
      <c r="U312" s="14"/>
      <c r="V312" s="15"/>
      <c r="W312" s="14"/>
      <c r="X312" s="15"/>
      <c r="Z312" s="6"/>
      <c r="AB312" s="53">
        <f t="shared" si="97"/>
        <v>0</v>
      </c>
      <c r="AI312" s="21"/>
      <c r="AJ312" s="6"/>
      <c r="AL312" s="53">
        <f t="shared" si="98"/>
        <v>0</v>
      </c>
      <c r="AS312" s="21"/>
      <c r="AT312" s="6"/>
      <c r="AV312" s="53">
        <f t="shared" si="99"/>
        <v>0</v>
      </c>
      <c r="BC312" s="21"/>
      <c r="BD312" s="6"/>
      <c r="BF312" s="53">
        <f t="shared" si="100"/>
        <v>0</v>
      </c>
      <c r="BM312" s="21"/>
      <c r="BN312" s="6"/>
      <c r="BP312" s="53">
        <f t="shared" si="101"/>
        <v>0</v>
      </c>
      <c r="BW312" s="21"/>
      <c r="BX312" s="6"/>
      <c r="BZ312" s="53">
        <f t="shared" si="102"/>
        <v>0</v>
      </c>
      <c r="CG312" s="21"/>
      <c r="CH312" s="6"/>
      <c r="CJ312" s="53">
        <f t="shared" si="103"/>
        <v>0</v>
      </c>
    </row>
    <row r="313" spans="17:88" ht="14.25">
      <c r="Q313" s="2"/>
      <c r="R313" s="26"/>
      <c r="S313" s="14"/>
      <c r="T313" s="15"/>
      <c r="U313" s="14"/>
      <c r="V313" s="15"/>
      <c r="W313" s="14"/>
      <c r="X313" s="15"/>
      <c r="Z313" s="6"/>
      <c r="AB313" s="53">
        <f t="shared" si="97"/>
        <v>0</v>
      </c>
      <c r="AI313" s="21"/>
      <c r="AJ313" s="6"/>
      <c r="AL313" s="53">
        <f t="shared" si="98"/>
        <v>0</v>
      </c>
      <c r="AS313" s="21"/>
      <c r="AT313" s="6"/>
      <c r="AV313" s="53">
        <f t="shared" si="99"/>
        <v>0</v>
      </c>
      <c r="BC313" s="21"/>
      <c r="BD313" s="6"/>
      <c r="BF313" s="53">
        <f t="shared" si="100"/>
        <v>0</v>
      </c>
      <c r="BM313" s="21"/>
      <c r="BN313" s="6"/>
      <c r="BP313" s="53">
        <f t="shared" si="101"/>
        <v>0</v>
      </c>
      <c r="BW313" s="21"/>
      <c r="BX313" s="6"/>
      <c r="BZ313" s="53">
        <f t="shared" si="102"/>
        <v>0</v>
      </c>
      <c r="CG313" s="21"/>
      <c r="CH313" s="6"/>
      <c r="CJ313" s="53">
        <f t="shared" si="103"/>
        <v>0</v>
      </c>
    </row>
    <row r="314" spans="17:88" ht="14.25">
      <c r="Q314" s="2"/>
      <c r="R314" s="26"/>
      <c r="S314" s="14"/>
      <c r="T314" s="15"/>
      <c r="U314" s="14"/>
      <c r="V314" s="15"/>
      <c r="W314" s="14"/>
      <c r="X314" s="15"/>
      <c r="Z314" s="6"/>
      <c r="AB314" s="53">
        <f t="shared" si="97"/>
        <v>0</v>
      </c>
      <c r="AI314" s="21"/>
      <c r="AJ314" s="6"/>
      <c r="AL314" s="53">
        <f t="shared" si="98"/>
        <v>0</v>
      </c>
      <c r="AS314" s="21"/>
      <c r="AT314" s="6"/>
      <c r="AV314" s="53">
        <f t="shared" si="99"/>
        <v>0</v>
      </c>
      <c r="BC314" s="21"/>
      <c r="BD314" s="6"/>
      <c r="BF314" s="53">
        <f t="shared" si="100"/>
        <v>0</v>
      </c>
      <c r="BM314" s="21"/>
      <c r="BN314" s="6"/>
      <c r="BP314" s="53">
        <f t="shared" si="101"/>
        <v>0</v>
      </c>
      <c r="BW314" s="21"/>
      <c r="BX314" s="6"/>
      <c r="BZ314" s="53">
        <f t="shared" si="102"/>
        <v>0</v>
      </c>
      <c r="CG314" s="21"/>
      <c r="CH314" s="6"/>
      <c r="CJ314" s="53">
        <f t="shared" si="103"/>
        <v>0</v>
      </c>
    </row>
    <row r="315" spans="17:88" ht="14.25">
      <c r="Q315" s="2"/>
      <c r="R315" s="26"/>
      <c r="S315" s="14"/>
      <c r="T315" s="15"/>
      <c r="U315" s="14"/>
      <c r="V315" s="15"/>
      <c r="W315" s="14"/>
      <c r="X315" s="15"/>
      <c r="Z315" s="6"/>
      <c r="AB315" s="53">
        <f t="shared" si="97"/>
        <v>0</v>
      </c>
      <c r="AI315" s="21"/>
      <c r="AJ315" s="6"/>
      <c r="AL315" s="53">
        <f t="shared" si="98"/>
        <v>0</v>
      </c>
      <c r="AS315" s="21"/>
      <c r="AT315" s="6"/>
      <c r="AV315" s="53">
        <f t="shared" si="99"/>
        <v>0</v>
      </c>
      <c r="BC315" s="21"/>
      <c r="BD315" s="6"/>
      <c r="BF315" s="53">
        <f t="shared" si="100"/>
        <v>0</v>
      </c>
      <c r="BM315" s="21"/>
      <c r="BN315" s="6"/>
      <c r="BP315" s="53">
        <f t="shared" si="101"/>
        <v>0</v>
      </c>
      <c r="BW315" s="21"/>
      <c r="BX315" s="6"/>
      <c r="BZ315" s="53">
        <f t="shared" si="102"/>
        <v>0</v>
      </c>
      <c r="CG315" s="21"/>
      <c r="CH315" s="6"/>
      <c r="CJ315" s="53">
        <f t="shared" si="103"/>
        <v>0</v>
      </c>
    </row>
    <row r="316" spans="17:88" ht="14.25">
      <c r="Q316" s="2"/>
      <c r="R316" s="26"/>
      <c r="S316" s="14"/>
      <c r="T316" s="15"/>
      <c r="U316" s="14"/>
      <c r="V316" s="15"/>
      <c r="W316" s="14"/>
      <c r="X316" s="15"/>
      <c r="Z316" s="6"/>
      <c r="AB316" s="53">
        <f t="shared" si="97"/>
        <v>0</v>
      </c>
      <c r="AI316" s="21"/>
      <c r="AJ316" s="6"/>
      <c r="AL316" s="53">
        <f t="shared" si="98"/>
        <v>0</v>
      </c>
      <c r="AS316" s="21"/>
      <c r="AT316" s="6"/>
      <c r="AV316" s="53">
        <f t="shared" si="99"/>
        <v>0</v>
      </c>
      <c r="BC316" s="21"/>
      <c r="BD316" s="6"/>
      <c r="BF316" s="53">
        <f t="shared" si="100"/>
        <v>0</v>
      </c>
      <c r="BM316" s="21"/>
      <c r="BN316" s="6"/>
      <c r="BP316" s="53">
        <f t="shared" si="101"/>
        <v>0</v>
      </c>
      <c r="BW316" s="21"/>
      <c r="BX316" s="6"/>
      <c r="BZ316" s="53">
        <f t="shared" si="102"/>
        <v>0</v>
      </c>
      <c r="CG316" s="21"/>
      <c r="CH316" s="6"/>
      <c r="CJ316" s="53">
        <f t="shared" si="103"/>
        <v>0</v>
      </c>
    </row>
    <row r="317" spans="17:88" ht="14.25">
      <c r="Q317" s="2"/>
      <c r="R317" s="26"/>
      <c r="S317" s="14"/>
      <c r="T317" s="15"/>
      <c r="U317" s="14"/>
      <c r="V317" s="15"/>
      <c r="W317" s="14"/>
      <c r="X317" s="15"/>
      <c r="Z317" s="6"/>
      <c r="AB317" s="53">
        <f t="shared" si="97"/>
        <v>0</v>
      </c>
      <c r="AI317" s="21"/>
      <c r="AJ317" s="6"/>
      <c r="AL317" s="53">
        <f t="shared" si="98"/>
        <v>0</v>
      </c>
      <c r="AS317" s="21"/>
      <c r="AT317" s="6"/>
      <c r="AV317" s="53">
        <f t="shared" si="99"/>
        <v>0</v>
      </c>
      <c r="BC317" s="21"/>
      <c r="BD317" s="6"/>
      <c r="BF317" s="53">
        <f t="shared" si="100"/>
        <v>0</v>
      </c>
      <c r="BM317" s="21"/>
      <c r="BN317" s="6"/>
      <c r="BP317" s="53">
        <f t="shared" si="101"/>
        <v>0</v>
      </c>
      <c r="BW317" s="21"/>
      <c r="BX317" s="6"/>
      <c r="BZ317" s="53">
        <f t="shared" si="102"/>
        <v>0</v>
      </c>
      <c r="CG317" s="21"/>
      <c r="CH317" s="6"/>
      <c r="CJ317" s="53">
        <f t="shared" si="103"/>
        <v>0</v>
      </c>
    </row>
    <row r="318" spans="17:88" ht="14.25">
      <c r="Q318" s="2"/>
      <c r="R318" s="26"/>
      <c r="S318" s="14"/>
      <c r="T318" s="15"/>
      <c r="U318" s="14"/>
      <c r="V318" s="15"/>
      <c r="W318" s="14"/>
      <c r="X318" s="15"/>
      <c r="Z318" s="6"/>
      <c r="AB318" s="53">
        <f t="shared" si="97"/>
        <v>0</v>
      </c>
      <c r="AI318" s="21"/>
      <c r="AJ318" s="6"/>
      <c r="AL318" s="53">
        <f t="shared" si="98"/>
        <v>0</v>
      </c>
      <c r="AS318" s="21"/>
      <c r="AT318" s="6"/>
      <c r="AV318" s="53">
        <f t="shared" si="99"/>
        <v>0</v>
      </c>
      <c r="BC318" s="21"/>
      <c r="BD318" s="6"/>
      <c r="BF318" s="53">
        <f t="shared" si="100"/>
        <v>0</v>
      </c>
      <c r="BM318" s="21"/>
      <c r="BN318" s="6"/>
      <c r="BP318" s="53">
        <f t="shared" si="101"/>
        <v>0</v>
      </c>
      <c r="BW318" s="21"/>
      <c r="BX318" s="6"/>
      <c r="BZ318" s="53">
        <f t="shared" si="102"/>
        <v>0</v>
      </c>
      <c r="CG318" s="21"/>
      <c r="CH318" s="6"/>
      <c r="CJ318" s="53">
        <f t="shared" si="103"/>
        <v>0</v>
      </c>
    </row>
    <row r="319" spans="17:88" ht="14.25">
      <c r="Q319" s="2"/>
      <c r="R319" s="26"/>
      <c r="S319" s="14"/>
      <c r="T319" s="15"/>
      <c r="U319" s="14"/>
      <c r="V319" s="15"/>
      <c r="W319" s="14"/>
      <c r="X319" s="15"/>
      <c r="Z319" s="6"/>
      <c r="AB319" s="53">
        <f t="shared" si="97"/>
        <v>0</v>
      </c>
      <c r="AI319" s="21"/>
      <c r="AJ319" s="6"/>
      <c r="AL319" s="53">
        <f t="shared" si="98"/>
        <v>0</v>
      </c>
      <c r="AS319" s="21"/>
      <c r="AT319" s="6"/>
      <c r="AV319" s="53">
        <f t="shared" si="99"/>
        <v>0</v>
      </c>
      <c r="BC319" s="21"/>
      <c r="BD319" s="6"/>
      <c r="BF319" s="53">
        <f t="shared" si="100"/>
        <v>0</v>
      </c>
      <c r="BM319" s="21"/>
      <c r="BN319" s="6"/>
      <c r="BP319" s="53">
        <f t="shared" si="101"/>
        <v>0</v>
      </c>
      <c r="BW319" s="21"/>
      <c r="BX319" s="6"/>
      <c r="BZ319" s="53">
        <f t="shared" si="102"/>
        <v>0</v>
      </c>
      <c r="CG319" s="21"/>
      <c r="CH319" s="6"/>
      <c r="CJ319" s="53">
        <f t="shared" si="103"/>
        <v>0</v>
      </c>
    </row>
    <row r="320" spans="17:88" ht="14.25">
      <c r="Q320" s="2"/>
      <c r="R320" s="26"/>
      <c r="S320" s="14"/>
      <c r="T320" s="15"/>
      <c r="U320" s="14"/>
      <c r="V320" s="15"/>
      <c r="W320" s="14"/>
      <c r="X320" s="15"/>
      <c r="Z320" s="6"/>
      <c r="AB320" s="53">
        <f t="shared" si="97"/>
        <v>0</v>
      </c>
      <c r="AI320" s="21"/>
      <c r="AJ320" s="6"/>
      <c r="AL320" s="53">
        <f t="shared" si="98"/>
        <v>0</v>
      </c>
      <c r="AS320" s="21"/>
      <c r="AT320" s="6"/>
      <c r="AV320" s="53">
        <f t="shared" si="99"/>
        <v>0</v>
      </c>
      <c r="BC320" s="21"/>
      <c r="BD320" s="6"/>
      <c r="BF320" s="53">
        <f t="shared" si="100"/>
        <v>0</v>
      </c>
      <c r="BM320" s="21"/>
      <c r="BN320" s="6"/>
      <c r="BP320" s="53">
        <f t="shared" si="101"/>
        <v>0</v>
      </c>
      <c r="BW320" s="21"/>
      <c r="BX320" s="6"/>
      <c r="BZ320" s="53">
        <f t="shared" si="102"/>
        <v>0</v>
      </c>
      <c r="CG320" s="21"/>
      <c r="CH320" s="6"/>
      <c r="CJ320" s="53">
        <f t="shared" si="103"/>
        <v>0</v>
      </c>
    </row>
    <row r="321" spans="17:88" ht="14.25">
      <c r="Q321" s="2"/>
      <c r="R321" s="26"/>
      <c r="S321" s="14"/>
      <c r="T321" s="15"/>
      <c r="U321" s="14"/>
      <c r="V321" s="15"/>
      <c r="W321" s="14"/>
      <c r="X321" s="15"/>
      <c r="Z321" s="6"/>
      <c r="AB321" s="53">
        <f t="shared" si="97"/>
        <v>0</v>
      </c>
      <c r="AI321" s="21"/>
      <c r="AJ321" s="6"/>
      <c r="AL321" s="53">
        <f t="shared" si="98"/>
        <v>0</v>
      </c>
      <c r="AS321" s="21"/>
      <c r="AT321" s="6"/>
      <c r="AV321" s="53">
        <f t="shared" si="99"/>
        <v>0</v>
      </c>
      <c r="BC321" s="21"/>
      <c r="BD321" s="6"/>
      <c r="BF321" s="53">
        <f t="shared" si="100"/>
        <v>0</v>
      </c>
      <c r="BM321" s="21"/>
      <c r="BN321" s="6"/>
      <c r="BP321" s="53">
        <f t="shared" si="101"/>
        <v>0</v>
      </c>
      <c r="BW321" s="21"/>
      <c r="BX321" s="6"/>
      <c r="BZ321" s="53">
        <f t="shared" si="102"/>
        <v>0</v>
      </c>
      <c r="CG321" s="21"/>
      <c r="CH321" s="6"/>
      <c r="CJ321" s="53">
        <f t="shared" si="103"/>
        <v>0</v>
      </c>
    </row>
    <row r="322" spans="17:88" s="13" customFormat="1" ht="14.25">
      <c r="Q322" s="14"/>
      <c r="R322" s="67"/>
      <c r="S322" s="14"/>
      <c r="T322" s="15"/>
      <c r="U322" s="14"/>
      <c r="V322" s="15"/>
      <c r="W322" s="14"/>
      <c r="X322" s="15"/>
      <c r="Z322" s="30"/>
      <c r="AA322" s="51"/>
      <c r="AB322" s="53">
        <f t="shared" si="97"/>
        <v>0</v>
      </c>
      <c r="AC322" s="14"/>
      <c r="AD322" s="15"/>
      <c r="AE322" s="14"/>
      <c r="AF322" s="15"/>
      <c r="AG322" s="14"/>
      <c r="AH322" s="15"/>
      <c r="AI322" s="24"/>
      <c r="AJ322" s="30"/>
      <c r="AK322" s="51"/>
      <c r="AL322" s="53">
        <f t="shared" si="98"/>
        <v>0</v>
      </c>
      <c r="AM322" s="14"/>
      <c r="AN322" s="15"/>
      <c r="AO322" s="14"/>
      <c r="AP322" s="15"/>
      <c r="AQ322" s="14"/>
      <c r="AR322" s="15"/>
      <c r="AS322" s="24"/>
      <c r="AT322" s="30"/>
      <c r="AU322" s="51"/>
      <c r="AV322" s="53">
        <f t="shared" si="99"/>
        <v>0</v>
      </c>
      <c r="AW322" s="14"/>
      <c r="AX322" s="15"/>
      <c r="AY322" s="14"/>
      <c r="AZ322" s="15"/>
      <c r="BA322" s="14"/>
      <c r="BB322" s="15"/>
      <c r="BC322" s="24"/>
      <c r="BD322" s="30"/>
      <c r="BE322" s="51"/>
      <c r="BF322" s="53">
        <f t="shared" si="100"/>
        <v>0</v>
      </c>
      <c r="BG322" s="14"/>
      <c r="BH322" s="15"/>
      <c r="BI322" s="14"/>
      <c r="BJ322" s="15"/>
      <c r="BK322" s="14"/>
      <c r="BL322" s="15"/>
      <c r="BM322" s="24"/>
      <c r="BN322" s="30"/>
      <c r="BO322" s="51"/>
      <c r="BP322" s="53">
        <f t="shared" si="101"/>
        <v>0</v>
      </c>
      <c r="BQ322" s="14"/>
      <c r="BR322" s="15"/>
      <c r="BS322" s="14"/>
      <c r="BT322" s="15"/>
      <c r="BU322" s="14"/>
      <c r="BV322" s="15"/>
      <c r="BW322" s="24"/>
      <c r="BX322" s="30"/>
      <c r="BY322" s="51"/>
      <c r="BZ322" s="53">
        <f t="shared" si="102"/>
        <v>0</v>
      </c>
      <c r="CA322" s="14"/>
      <c r="CB322" s="15"/>
      <c r="CC322" s="14"/>
      <c r="CD322" s="15"/>
      <c r="CE322" s="14"/>
      <c r="CF322" s="15"/>
      <c r="CG322" s="24"/>
      <c r="CH322" s="30"/>
      <c r="CI322" s="51"/>
      <c r="CJ322" s="53">
        <f t="shared" si="103"/>
        <v>0</v>
      </c>
    </row>
    <row r="323" spans="17:88" ht="14.25">
      <c r="Q323" s="2"/>
      <c r="R323" s="26"/>
      <c r="S323" s="14"/>
      <c r="T323" s="15"/>
      <c r="U323" s="14"/>
      <c r="V323" s="15"/>
      <c r="W323" s="14"/>
      <c r="X323" s="15"/>
      <c r="Z323" s="6"/>
      <c r="AB323" s="53">
        <f t="shared" si="97"/>
        <v>0</v>
      </c>
      <c r="AI323" s="21"/>
      <c r="AJ323" s="6"/>
      <c r="AL323" s="53">
        <f t="shared" si="98"/>
        <v>0</v>
      </c>
      <c r="AS323" s="21"/>
      <c r="AT323" s="6"/>
      <c r="AV323" s="53">
        <f t="shared" si="99"/>
        <v>0</v>
      </c>
      <c r="BC323" s="21"/>
      <c r="BD323" s="6"/>
      <c r="BF323" s="53">
        <f t="shared" si="100"/>
        <v>0</v>
      </c>
      <c r="BM323" s="21"/>
      <c r="BN323" s="6"/>
      <c r="BP323" s="53">
        <f t="shared" si="101"/>
        <v>0</v>
      </c>
      <c r="BW323" s="21"/>
      <c r="BX323" s="6"/>
      <c r="BZ323" s="53">
        <f t="shared" si="102"/>
        <v>0</v>
      </c>
      <c r="CG323" s="21"/>
      <c r="CH323" s="6"/>
      <c r="CJ323" s="53">
        <f t="shared" si="103"/>
        <v>0</v>
      </c>
    </row>
    <row r="324" spans="17:88" ht="14.25">
      <c r="Q324" s="2"/>
      <c r="R324" s="26"/>
      <c r="S324" s="14"/>
      <c r="T324" s="15"/>
      <c r="U324" s="14"/>
      <c r="V324" s="15"/>
      <c r="W324" s="14"/>
      <c r="X324" s="15"/>
      <c r="Z324" s="6"/>
      <c r="AB324" s="53">
        <f t="shared" si="97"/>
        <v>0</v>
      </c>
      <c r="AI324" s="21"/>
      <c r="AJ324" s="6"/>
      <c r="AL324" s="53">
        <f t="shared" si="98"/>
        <v>0</v>
      </c>
      <c r="AS324" s="21"/>
      <c r="AT324" s="6"/>
      <c r="AV324" s="53">
        <f t="shared" si="99"/>
        <v>0</v>
      </c>
      <c r="BC324" s="21"/>
      <c r="BD324" s="6"/>
      <c r="BF324" s="53">
        <f t="shared" si="100"/>
        <v>0</v>
      </c>
      <c r="BM324" s="21"/>
      <c r="BN324" s="6"/>
      <c r="BP324" s="53">
        <f t="shared" si="101"/>
        <v>0</v>
      </c>
      <c r="BW324" s="21"/>
      <c r="BX324" s="6"/>
      <c r="BZ324" s="53">
        <f t="shared" si="102"/>
        <v>0</v>
      </c>
      <c r="CG324" s="21"/>
      <c r="CH324" s="6"/>
      <c r="CJ324" s="53">
        <f t="shared" si="103"/>
        <v>0</v>
      </c>
    </row>
    <row r="325" spans="17:88" ht="14.25">
      <c r="Q325" s="2"/>
      <c r="R325" s="26"/>
      <c r="S325" s="14"/>
      <c r="T325" s="15"/>
      <c r="U325" s="14"/>
      <c r="V325" s="15"/>
      <c r="W325" s="14"/>
      <c r="X325" s="15"/>
      <c r="Z325" s="6"/>
      <c r="AB325" s="53">
        <f t="shared" si="97"/>
        <v>0</v>
      </c>
      <c r="AI325" s="21"/>
      <c r="AJ325" s="6"/>
      <c r="AL325" s="53">
        <f t="shared" si="98"/>
        <v>0</v>
      </c>
      <c r="AS325" s="21"/>
      <c r="AT325" s="6"/>
      <c r="AV325" s="53">
        <f t="shared" si="99"/>
        <v>0</v>
      </c>
      <c r="BC325" s="21"/>
      <c r="BD325" s="6"/>
      <c r="BF325" s="53">
        <f t="shared" si="100"/>
        <v>0</v>
      </c>
      <c r="BM325" s="21"/>
      <c r="BN325" s="6"/>
      <c r="BP325" s="53">
        <f t="shared" si="101"/>
        <v>0</v>
      </c>
      <c r="BW325" s="21"/>
      <c r="BX325" s="6"/>
      <c r="BZ325" s="53">
        <f t="shared" si="102"/>
        <v>0</v>
      </c>
      <c r="CG325" s="21"/>
      <c r="CH325" s="6"/>
      <c r="CJ325" s="53">
        <f t="shared" si="103"/>
        <v>0</v>
      </c>
    </row>
    <row r="326" spans="17:88" ht="14.25">
      <c r="Q326" s="2"/>
      <c r="R326" s="26"/>
      <c r="S326" s="14"/>
      <c r="T326" s="15"/>
      <c r="U326" s="14"/>
      <c r="V326" s="15"/>
      <c r="W326" s="14"/>
      <c r="X326" s="15"/>
      <c r="Z326" s="6"/>
      <c r="AB326" s="53">
        <f t="shared" si="97"/>
        <v>0</v>
      </c>
      <c r="AI326" s="21"/>
      <c r="AJ326" s="6"/>
      <c r="AL326" s="53">
        <f t="shared" si="98"/>
        <v>0</v>
      </c>
      <c r="AS326" s="21"/>
      <c r="AT326" s="6"/>
      <c r="AV326" s="53">
        <f t="shared" si="99"/>
        <v>0</v>
      </c>
      <c r="BC326" s="21"/>
      <c r="BD326" s="6"/>
      <c r="BF326" s="53">
        <f t="shared" si="100"/>
        <v>0</v>
      </c>
      <c r="BM326" s="21"/>
      <c r="BN326" s="6"/>
      <c r="BP326" s="53">
        <f t="shared" si="101"/>
        <v>0</v>
      </c>
      <c r="BW326" s="21"/>
      <c r="BX326" s="6"/>
      <c r="BZ326" s="53">
        <f t="shared" si="102"/>
        <v>0</v>
      </c>
      <c r="CG326" s="21"/>
      <c r="CH326" s="6"/>
      <c r="CJ326" s="53">
        <f t="shared" si="103"/>
        <v>0</v>
      </c>
    </row>
    <row r="327" spans="17:88" ht="14.25">
      <c r="Q327" s="2"/>
      <c r="R327" s="26"/>
      <c r="S327" s="14"/>
      <c r="T327" s="15"/>
      <c r="U327" s="14"/>
      <c r="V327" s="15"/>
      <c r="W327" s="14"/>
      <c r="X327" s="15"/>
      <c r="Z327" s="6"/>
      <c r="AB327" s="53">
        <f t="shared" si="97"/>
        <v>0</v>
      </c>
      <c r="AI327" s="21"/>
      <c r="AJ327" s="6"/>
      <c r="AL327" s="53">
        <f t="shared" si="98"/>
        <v>0</v>
      </c>
      <c r="AS327" s="21"/>
      <c r="AT327" s="6"/>
      <c r="AV327" s="53">
        <f t="shared" si="99"/>
        <v>0</v>
      </c>
      <c r="BC327" s="21"/>
      <c r="BD327" s="6"/>
      <c r="BF327" s="53">
        <f t="shared" si="100"/>
        <v>0</v>
      </c>
      <c r="BM327" s="21"/>
      <c r="BN327" s="6"/>
      <c r="BP327" s="53">
        <f t="shared" si="101"/>
        <v>0</v>
      </c>
      <c r="BW327" s="21"/>
      <c r="BX327" s="6"/>
      <c r="BZ327" s="53">
        <f t="shared" si="102"/>
        <v>0</v>
      </c>
      <c r="CG327" s="21"/>
      <c r="CH327" s="6"/>
      <c r="CJ327" s="53">
        <f t="shared" si="103"/>
        <v>0</v>
      </c>
    </row>
    <row r="328" spans="17:88" ht="14.25">
      <c r="Q328" s="2"/>
      <c r="R328" s="26"/>
      <c r="S328" s="14"/>
      <c r="T328" s="15"/>
      <c r="U328" s="14"/>
      <c r="V328" s="15"/>
      <c r="W328" s="14"/>
      <c r="X328" s="15"/>
      <c r="Z328" s="6"/>
      <c r="AB328" s="53">
        <f t="shared" si="97"/>
        <v>0</v>
      </c>
      <c r="AI328" s="21"/>
      <c r="AJ328" s="6"/>
      <c r="AL328" s="53">
        <f t="shared" si="98"/>
        <v>0</v>
      </c>
      <c r="AS328" s="21"/>
      <c r="AT328" s="6"/>
      <c r="AV328" s="53">
        <f t="shared" si="99"/>
        <v>0</v>
      </c>
      <c r="BC328" s="21"/>
      <c r="BD328" s="6"/>
      <c r="BF328" s="53">
        <f t="shared" si="100"/>
        <v>0</v>
      </c>
      <c r="BM328" s="21"/>
      <c r="BN328" s="6"/>
      <c r="BP328" s="53">
        <f t="shared" si="101"/>
        <v>0</v>
      </c>
      <c r="BW328" s="21"/>
      <c r="BX328" s="6"/>
      <c r="BZ328" s="53">
        <f t="shared" si="102"/>
        <v>0</v>
      </c>
      <c r="CG328" s="21"/>
      <c r="CH328" s="6"/>
      <c r="CJ328" s="53">
        <f t="shared" si="103"/>
        <v>0</v>
      </c>
    </row>
    <row r="329" spans="17:88" ht="14.25">
      <c r="Q329" s="2"/>
      <c r="R329" s="26"/>
      <c r="S329" s="14"/>
      <c r="T329" s="15"/>
      <c r="U329" s="14"/>
      <c r="V329" s="15"/>
      <c r="W329" s="14"/>
      <c r="X329" s="15"/>
      <c r="Z329" s="6"/>
      <c r="AB329" s="53">
        <f t="shared" si="97"/>
        <v>0</v>
      </c>
      <c r="AI329" s="21"/>
      <c r="AJ329" s="6"/>
      <c r="AL329" s="53">
        <f t="shared" si="98"/>
        <v>0</v>
      </c>
      <c r="AS329" s="21"/>
      <c r="AT329" s="6"/>
      <c r="AV329" s="53">
        <f t="shared" si="99"/>
        <v>0</v>
      </c>
      <c r="BC329" s="21"/>
      <c r="BD329" s="6"/>
      <c r="BF329" s="53">
        <f t="shared" si="100"/>
        <v>0</v>
      </c>
      <c r="BM329" s="21"/>
      <c r="BN329" s="6"/>
      <c r="BP329" s="53">
        <f t="shared" si="101"/>
        <v>0</v>
      </c>
      <c r="BW329" s="21"/>
      <c r="BX329" s="6"/>
      <c r="BZ329" s="53">
        <f t="shared" si="102"/>
        <v>0</v>
      </c>
      <c r="CG329" s="21"/>
      <c r="CH329" s="6"/>
      <c r="CJ329" s="53">
        <f t="shared" si="103"/>
        <v>0</v>
      </c>
    </row>
    <row r="330" spans="17:88" ht="14.25">
      <c r="Q330" s="2"/>
      <c r="R330" s="26"/>
      <c r="S330" s="14"/>
      <c r="T330" s="15"/>
      <c r="U330" s="14"/>
      <c r="V330" s="15"/>
      <c r="W330" s="14"/>
      <c r="X330" s="15"/>
      <c r="Z330" s="6"/>
      <c r="AB330" s="53">
        <f aca="true" t="shared" si="104" ref="AB330:AB361">+IF(Y61=79,AB61,0)</f>
        <v>0</v>
      </c>
      <c r="AI330" s="21"/>
      <c r="AJ330" s="6"/>
      <c r="AL330" s="53">
        <f aca="true" t="shared" si="105" ref="AL330:AL361">+IF(AI61=79,AL61,0)</f>
        <v>0</v>
      </c>
      <c r="AS330" s="21"/>
      <c r="AT330" s="6"/>
      <c r="AV330" s="53">
        <f aca="true" t="shared" si="106" ref="AV330:AV361">+IF(AS61=79,AV61,0)</f>
        <v>0</v>
      </c>
      <c r="BC330" s="21"/>
      <c r="BD330" s="6"/>
      <c r="BF330" s="53">
        <f aca="true" t="shared" si="107" ref="BF330:BF361">+IF(BC61=79,BF61,0)</f>
        <v>0</v>
      </c>
      <c r="BM330" s="21"/>
      <c r="BN330" s="6"/>
      <c r="BP330" s="53">
        <f aca="true" t="shared" si="108" ref="BP330:BP361">+IF(BM61=79,BP61,0)</f>
        <v>0</v>
      </c>
      <c r="BW330" s="21"/>
      <c r="BX330" s="6"/>
      <c r="BZ330" s="53">
        <f aca="true" t="shared" si="109" ref="BZ330:BZ361">+IF(BW61=79,BZ61,0)</f>
        <v>0</v>
      </c>
      <c r="CG330" s="21"/>
      <c r="CH330" s="6"/>
      <c r="CJ330" s="53">
        <f aca="true" t="shared" si="110" ref="CJ330:CJ361">+IF(CG61=79,CJ61,0)</f>
        <v>0</v>
      </c>
    </row>
    <row r="331" spans="17:88" ht="14.25">
      <c r="Q331" s="2"/>
      <c r="R331" s="26"/>
      <c r="S331" s="14"/>
      <c r="T331" s="15"/>
      <c r="U331" s="14"/>
      <c r="V331" s="15"/>
      <c r="W331" s="14"/>
      <c r="X331" s="15"/>
      <c r="Z331" s="6"/>
      <c r="AB331" s="53">
        <f t="shared" si="104"/>
        <v>0</v>
      </c>
      <c r="AI331" s="21"/>
      <c r="AJ331" s="6"/>
      <c r="AL331" s="53">
        <f t="shared" si="105"/>
        <v>0</v>
      </c>
      <c r="AS331" s="21"/>
      <c r="AT331" s="6"/>
      <c r="AV331" s="53">
        <f t="shared" si="106"/>
        <v>0</v>
      </c>
      <c r="BC331" s="21"/>
      <c r="BD331" s="6"/>
      <c r="BF331" s="53">
        <f t="shared" si="107"/>
        <v>0</v>
      </c>
      <c r="BM331" s="21"/>
      <c r="BN331" s="6"/>
      <c r="BP331" s="53">
        <f t="shared" si="108"/>
        <v>0</v>
      </c>
      <c r="BW331" s="21"/>
      <c r="BX331" s="6"/>
      <c r="BZ331" s="53">
        <f t="shared" si="109"/>
        <v>0</v>
      </c>
      <c r="CG331" s="21"/>
      <c r="CH331" s="6"/>
      <c r="CJ331" s="53">
        <f t="shared" si="110"/>
        <v>0</v>
      </c>
    </row>
    <row r="332" spans="17:88" ht="14.25">
      <c r="Q332" s="2"/>
      <c r="R332" s="26"/>
      <c r="S332" s="14"/>
      <c r="T332" s="15"/>
      <c r="U332" s="14"/>
      <c r="V332" s="15"/>
      <c r="W332" s="14"/>
      <c r="X332" s="15"/>
      <c r="Z332" s="6"/>
      <c r="AB332" s="53">
        <f t="shared" si="104"/>
        <v>0</v>
      </c>
      <c r="AI332" s="21"/>
      <c r="AJ332" s="6"/>
      <c r="AL332" s="53">
        <f t="shared" si="105"/>
        <v>0</v>
      </c>
      <c r="AS332" s="21"/>
      <c r="AT332" s="6"/>
      <c r="AV332" s="53">
        <f t="shared" si="106"/>
        <v>0</v>
      </c>
      <c r="BC332" s="21"/>
      <c r="BD332" s="6"/>
      <c r="BF332" s="53">
        <f t="shared" si="107"/>
        <v>0</v>
      </c>
      <c r="BM332" s="21"/>
      <c r="BN332" s="6"/>
      <c r="BP332" s="53">
        <f t="shared" si="108"/>
        <v>0</v>
      </c>
      <c r="BW332" s="21"/>
      <c r="BX332" s="6"/>
      <c r="BZ332" s="53">
        <f t="shared" si="109"/>
        <v>0</v>
      </c>
      <c r="CG332" s="21"/>
      <c r="CH332" s="6"/>
      <c r="CJ332" s="53">
        <f t="shared" si="110"/>
        <v>0</v>
      </c>
    </row>
    <row r="333" spans="17:88" ht="14.25">
      <c r="Q333" s="2"/>
      <c r="R333" s="26"/>
      <c r="S333" s="14"/>
      <c r="T333" s="15"/>
      <c r="U333" s="14"/>
      <c r="V333" s="15"/>
      <c r="W333" s="14"/>
      <c r="X333" s="15"/>
      <c r="Z333" s="6"/>
      <c r="AB333" s="53">
        <f t="shared" si="104"/>
        <v>0</v>
      </c>
      <c r="AI333" s="21"/>
      <c r="AJ333" s="6"/>
      <c r="AL333" s="53">
        <f t="shared" si="105"/>
        <v>0</v>
      </c>
      <c r="AS333" s="21"/>
      <c r="AT333" s="6"/>
      <c r="AV333" s="53">
        <f t="shared" si="106"/>
        <v>0</v>
      </c>
      <c r="BC333" s="21"/>
      <c r="BD333" s="6"/>
      <c r="BF333" s="53">
        <f t="shared" si="107"/>
        <v>0</v>
      </c>
      <c r="BM333" s="21"/>
      <c r="BN333" s="6"/>
      <c r="BP333" s="53">
        <f t="shared" si="108"/>
        <v>0</v>
      </c>
      <c r="BW333" s="21"/>
      <c r="BX333" s="6"/>
      <c r="BZ333" s="53">
        <f t="shared" si="109"/>
        <v>0</v>
      </c>
      <c r="CG333" s="21"/>
      <c r="CH333" s="6"/>
      <c r="CJ333" s="53">
        <f t="shared" si="110"/>
        <v>0</v>
      </c>
    </row>
    <row r="334" spans="17:88" ht="14.25">
      <c r="Q334" s="2"/>
      <c r="R334" s="26"/>
      <c r="S334" s="14"/>
      <c r="T334" s="15"/>
      <c r="U334" s="14"/>
      <c r="V334" s="15"/>
      <c r="W334" s="14"/>
      <c r="X334" s="15"/>
      <c r="Z334" s="6"/>
      <c r="AB334" s="53">
        <f t="shared" si="104"/>
        <v>0</v>
      </c>
      <c r="AI334" s="21"/>
      <c r="AJ334" s="6"/>
      <c r="AL334" s="53">
        <f t="shared" si="105"/>
        <v>0</v>
      </c>
      <c r="AS334" s="21"/>
      <c r="AT334" s="6"/>
      <c r="AV334" s="53">
        <f t="shared" si="106"/>
        <v>0</v>
      </c>
      <c r="BC334" s="21"/>
      <c r="BD334" s="6"/>
      <c r="BF334" s="53">
        <f t="shared" si="107"/>
        <v>0</v>
      </c>
      <c r="BM334" s="21"/>
      <c r="BN334" s="6"/>
      <c r="BP334" s="53">
        <f t="shared" si="108"/>
        <v>0</v>
      </c>
      <c r="BW334" s="21"/>
      <c r="BX334" s="6"/>
      <c r="BZ334" s="53">
        <f t="shared" si="109"/>
        <v>0</v>
      </c>
      <c r="CG334" s="21"/>
      <c r="CH334" s="6"/>
      <c r="CJ334" s="53">
        <f t="shared" si="110"/>
        <v>0</v>
      </c>
    </row>
    <row r="335" spans="17:88" ht="14.25">
      <c r="Q335" s="2"/>
      <c r="R335" s="26"/>
      <c r="S335" s="14"/>
      <c r="T335" s="15"/>
      <c r="U335" s="14"/>
      <c r="V335" s="15"/>
      <c r="W335" s="14"/>
      <c r="X335" s="15"/>
      <c r="Z335" s="6"/>
      <c r="AB335" s="53">
        <f t="shared" si="104"/>
        <v>0</v>
      </c>
      <c r="AI335" s="21"/>
      <c r="AJ335" s="6"/>
      <c r="AL335" s="53">
        <f t="shared" si="105"/>
        <v>0</v>
      </c>
      <c r="AS335" s="21"/>
      <c r="AT335" s="6"/>
      <c r="AV335" s="53">
        <f t="shared" si="106"/>
        <v>0</v>
      </c>
      <c r="BC335" s="21"/>
      <c r="BD335" s="6"/>
      <c r="BF335" s="53">
        <f t="shared" si="107"/>
        <v>0</v>
      </c>
      <c r="BM335" s="21"/>
      <c r="BN335" s="6"/>
      <c r="BP335" s="53">
        <f t="shared" si="108"/>
        <v>0</v>
      </c>
      <c r="BW335" s="21"/>
      <c r="BX335" s="6"/>
      <c r="BZ335" s="53">
        <f t="shared" si="109"/>
        <v>0</v>
      </c>
      <c r="CG335" s="21"/>
      <c r="CH335" s="6"/>
      <c r="CJ335" s="53">
        <f t="shared" si="110"/>
        <v>0</v>
      </c>
    </row>
    <row r="336" spans="17:88" ht="14.25">
      <c r="Q336" s="2"/>
      <c r="R336" s="26"/>
      <c r="S336" s="14"/>
      <c r="T336" s="15"/>
      <c r="U336" s="14"/>
      <c r="V336" s="15"/>
      <c r="W336" s="14"/>
      <c r="X336" s="15"/>
      <c r="Z336" s="6"/>
      <c r="AB336" s="53">
        <f t="shared" si="104"/>
        <v>0</v>
      </c>
      <c r="AI336" s="21"/>
      <c r="AJ336" s="6"/>
      <c r="AL336" s="53">
        <f t="shared" si="105"/>
        <v>0</v>
      </c>
      <c r="AS336" s="21"/>
      <c r="AT336" s="6"/>
      <c r="AV336" s="53">
        <f t="shared" si="106"/>
        <v>0</v>
      </c>
      <c r="BC336" s="21"/>
      <c r="BD336" s="6"/>
      <c r="BF336" s="53">
        <f t="shared" si="107"/>
        <v>0</v>
      </c>
      <c r="BM336" s="21"/>
      <c r="BN336" s="6"/>
      <c r="BP336" s="53">
        <f t="shared" si="108"/>
        <v>0</v>
      </c>
      <c r="BW336" s="21"/>
      <c r="BX336" s="6"/>
      <c r="BZ336" s="53">
        <f t="shared" si="109"/>
        <v>0</v>
      </c>
      <c r="CG336" s="21"/>
      <c r="CH336" s="6"/>
      <c r="CJ336" s="53">
        <f t="shared" si="110"/>
        <v>0</v>
      </c>
    </row>
    <row r="337" spans="17:88" ht="14.25">
      <c r="Q337" s="2"/>
      <c r="R337" s="26"/>
      <c r="S337" s="14"/>
      <c r="T337" s="15"/>
      <c r="U337" s="14"/>
      <c r="V337" s="15"/>
      <c r="W337" s="14"/>
      <c r="X337" s="15"/>
      <c r="Z337" s="6"/>
      <c r="AB337" s="53">
        <f t="shared" si="104"/>
        <v>0</v>
      </c>
      <c r="AI337" s="21"/>
      <c r="AJ337" s="6"/>
      <c r="AL337" s="53">
        <f t="shared" si="105"/>
        <v>0</v>
      </c>
      <c r="AS337" s="21"/>
      <c r="AT337" s="6"/>
      <c r="AV337" s="53">
        <f t="shared" si="106"/>
        <v>0</v>
      </c>
      <c r="BC337" s="21"/>
      <c r="BD337" s="6"/>
      <c r="BF337" s="53">
        <f t="shared" si="107"/>
        <v>0</v>
      </c>
      <c r="BM337" s="21"/>
      <c r="BN337" s="6"/>
      <c r="BP337" s="53">
        <f t="shared" si="108"/>
        <v>0</v>
      </c>
      <c r="BW337" s="21"/>
      <c r="BX337" s="6"/>
      <c r="BZ337" s="53">
        <f t="shared" si="109"/>
        <v>0</v>
      </c>
      <c r="CG337" s="21"/>
      <c r="CH337" s="6"/>
      <c r="CJ337" s="53">
        <f t="shared" si="110"/>
        <v>0</v>
      </c>
    </row>
    <row r="338" spans="17:88" ht="14.25">
      <c r="Q338" s="2"/>
      <c r="R338" s="26"/>
      <c r="S338" s="14"/>
      <c r="T338" s="15"/>
      <c r="U338" s="14"/>
      <c r="V338" s="15"/>
      <c r="W338" s="14"/>
      <c r="X338" s="15"/>
      <c r="Z338" s="6"/>
      <c r="AB338" s="53">
        <f t="shared" si="104"/>
        <v>0</v>
      </c>
      <c r="AI338" s="21"/>
      <c r="AJ338" s="6"/>
      <c r="AL338" s="53">
        <f t="shared" si="105"/>
        <v>0</v>
      </c>
      <c r="AS338" s="21"/>
      <c r="AT338" s="6"/>
      <c r="AV338" s="53">
        <f t="shared" si="106"/>
        <v>0</v>
      </c>
      <c r="BC338" s="21"/>
      <c r="BD338" s="6"/>
      <c r="BF338" s="53">
        <f t="shared" si="107"/>
        <v>0</v>
      </c>
      <c r="BM338" s="21"/>
      <c r="BN338" s="6"/>
      <c r="BP338" s="53">
        <f t="shared" si="108"/>
        <v>0</v>
      </c>
      <c r="BW338" s="21"/>
      <c r="BX338" s="6"/>
      <c r="BZ338" s="53">
        <f t="shared" si="109"/>
        <v>0</v>
      </c>
      <c r="CG338" s="21"/>
      <c r="CH338" s="6"/>
      <c r="CJ338" s="53">
        <f t="shared" si="110"/>
        <v>0</v>
      </c>
    </row>
    <row r="339" spans="17:88" ht="14.25">
      <c r="Q339" s="2"/>
      <c r="R339" s="26"/>
      <c r="S339" s="14"/>
      <c r="T339" s="15"/>
      <c r="U339" s="14"/>
      <c r="V339" s="15"/>
      <c r="W339" s="14"/>
      <c r="X339" s="15"/>
      <c r="Z339" s="6"/>
      <c r="AB339" s="53">
        <f t="shared" si="104"/>
        <v>0</v>
      </c>
      <c r="AI339" s="21"/>
      <c r="AJ339" s="6"/>
      <c r="AL339" s="53">
        <f t="shared" si="105"/>
        <v>0</v>
      </c>
      <c r="AS339" s="21"/>
      <c r="AT339" s="6"/>
      <c r="AV339" s="53">
        <f t="shared" si="106"/>
        <v>0</v>
      </c>
      <c r="BC339" s="21"/>
      <c r="BD339" s="6"/>
      <c r="BF339" s="53">
        <f t="shared" si="107"/>
        <v>0</v>
      </c>
      <c r="BM339" s="21"/>
      <c r="BN339" s="6"/>
      <c r="BP339" s="53">
        <f t="shared" si="108"/>
        <v>0</v>
      </c>
      <c r="BW339" s="21"/>
      <c r="BX339" s="6"/>
      <c r="BZ339" s="53">
        <f t="shared" si="109"/>
        <v>0</v>
      </c>
      <c r="CG339" s="21"/>
      <c r="CH339" s="6"/>
      <c r="CJ339" s="53">
        <f t="shared" si="110"/>
        <v>0</v>
      </c>
    </row>
    <row r="340" spans="17:88" ht="14.25">
      <c r="Q340" s="2"/>
      <c r="R340" s="26"/>
      <c r="S340" s="14"/>
      <c r="T340" s="15"/>
      <c r="U340" s="14"/>
      <c r="V340" s="15"/>
      <c r="W340" s="14"/>
      <c r="X340" s="15"/>
      <c r="Z340" s="6"/>
      <c r="AB340" s="53">
        <f t="shared" si="104"/>
        <v>0</v>
      </c>
      <c r="AI340" s="21"/>
      <c r="AJ340" s="6"/>
      <c r="AL340" s="53">
        <f t="shared" si="105"/>
        <v>0</v>
      </c>
      <c r="AS340" s="21"/>
      <c r="AT340" s="6"/>
      <c r="AV340" s="53">
        <f t="shared" si="106"/>
        <v>0</v>
      </c>
      <c r="BC340" s="21"/>
      <c r="BD340" s="6"/>
      <c r="BF340" s="53">
        <f t="shared" si="107"/>
        <v>0</v>
      </c>
      <c r="BM340" s="21"/>
      <c r="BN340" s="6"/>
      <c r="BP340" s="53">
        <f t="shared" si="108"/>
        <v>0</v>
      </c>
      <c r="BW340" s="21"/>
      <c r="BX340" s="6"/>
      <c r="BZ340" s="53">
        <f t="shared" si="109"/>
        <v>0</v>
      </c>
      <c r="CG340" s="21"/>
      <c r="CH340" s="6"/>
      <c r="CJ340" s="53">
        <f t="shared" si="110"/>
        <v>0</v>
      </c>
    </row>
    <row r="341" spans="17:88" s="13" customFormat="1" ht="14.25">
      <c r="Q341" s="14"/>
      <c r="R341" s="67"/>
      <c r="S341" s="14"/>
      <c r="T341" s="15"/>
      <c r="U341" s="14"/>
      <c r="V341" s="15"/>
      <c r="W341" s="14"/>
      <c r="X341" s="15"/>
      <c r="Z341" s="30"/>
      <c r="AA341" s="51"/>
      <c r="AB341" s="53">
        <f t="shared" si="104"/>
        <v>0</v>
      </c>
      <c r="AC341" s="14"/>
      <c r="AD341" s="15"/>
      <c r="AE341" s="14"/>
      <c r="AF341" s="15"/>
      <c r="AG341" s="14"/>
      <c r="AH341" s="15"/>
      <c r="AI341" s="24"/>
      <c r="AJ341" s="30"/>
      <c r="AK341" s="51"/>
      <c r="AL341" s="53">
        <f t="shared" si="105"/>
        <v>0</v>
      </c>
      <c r="AM341" s="14"/>
      <c r="AN341" s="15"/>
      <c r="AO341" s="14"/>
      <c r="AP341" s="15"/>
      <c r="AQ341" s="14"/>
      <c r="AR341" s="15"/>
      <c r="AS341" s="24"/>
      <c r="AT341" s="30"/>
      <c r="AU341" s="51"/>
      <c r="AV341" s="53">
        <f t="shared" si="106"/>
        <v>0</v>
      </c>
      <c r="AW341" s="14"/>
      <c r="AX341" s="15"/>
      <c r="AY341" s="14"/>
      <c r="AZ341" s="15"/>
      <c r="BA341" s="14"/>
      <c r="BB341" s="15"/>
      <c r="BC341" s="24"/>
      <c r="BD341" s="30"/>
      <c r="BE341" s="51"/>
      <c r="BF341" s="53">
        <f t="shared" si="107"/>
        <v>0</v>
      </c>
      <c r="BG341" s="14"/>
      <c r="BH341" s="15"/>
      <c r="BI341" s="14"/>
      <c r="BJ341" s="15"/>
      <c r="BK341" s="14"/>
      <c r="BL341" s="15"/>
      <c r="BM341" s="24"/>
      <c r="BN341" s="30"/>
      <c r="BO341" s="51"/>
      <c r="BP341" s="53">
        <f t="shared" si="108"/>
        <v>0</v>
      </c>
      <c r="BQ341" s="14"/>
      <c r="BR341" s="15"/>
      <c r="BS341" s="14"/>
      <c r="BT341" s="15"/>
      <c r="BU341" s="14"/>
      <c r="BV341" s="15"/>
      <c r="BW341" s="24"/>
      <c r="BX341" s="30"/>
      <c r="BY341" s="51"/>
      <c r="BZ341" s="53">
        <f t="shared" si="109"/>
        <v>0</v>
      </c>
      <c r="CA341" s="14"/>
      <c r="CB341" s="15"/>
      <c r="CC341" s="14"/>
      <c r="CD341" s="15"/>
      <c r="CE341" s="14"/>
      <c r="CF341" s="15"/>
      <c r="CG341" s="24"/>
      <c r="CH341" s="30"/>
      <c r="CI341" s="51"/>
      <c r="CJ341" s="53">
        <f t="shared" si="110"/>
        <v>0</v>
      </c>
    </row>
    <row r="342" spans="17:88" ht="14.25">
      <c r="Q342" s="2"/>
      <c r="R342" s="26"/>
      <c r="S342" s="14"/>
      <c r="T342" s="15"/>
      <c r="U342" s="14"/>
      <c r="V342" s="15"/>
      <c r="W342" s="14"/>
      <c r="X342" s="15"/>
      <c r="Z342" s="6"/>
      <c r="AB342" s="53">
        <f t="shared" si="104"/>
        <v>0</v>
      </c>
      <c r="AI342" s="21"/>
      <c r="AJ342" s="6"/>
      <c r="AL342" s="53">
        <f t="shared" si="105"/>
        <v>0</v>
      </c>
      <c r="AS342" s="21"/>
      <c r="AT342" s="6"/>
      <c r="AV342" s="53">
        <f t="shared" si="106"/>
        <v>0</v>
      </c>
      <c r="BC342" s="21"/>
      <c r="BD342" s="6"/>
      <c r="BF342" s="53">
        <f t="shared" si="107"/>
        <v>0</v>
      </c>
      <c r="BM342" s="21"/>
      <c r="BN342" s="6"/>
      <c r="BP342" s="53">
        <f t="shared" si="108"/>
        <v>0</v>
      </c>
      <c r="BW342" s="21"/>
      <c r="BX342" s="6"/>
      <c r="BZ342" s="53">
        <f t="shared" si="109"/>
        <v>0</v>
      </c>
      <c r="CG342" s="21"/>
      <c r="CH342" s="6"/>
      <c r="CJ342" s="53">
        <f t="shared" si="110"/>
        <v>0</v>
      </c>
    </row>
    <row r="343" spans="17:88" ht="14.25">
      <c r="Q343" s="2"/>
      <c r="R343" s="26"/>
      <c r="S343" s="14"/>
      <c r="T343" s="15"/>
      <c r="U343" s="14"/>
      <c r="V343" s="15"/>
      <c r="W343" s="14"/>
      <c r="X343" s="15"/>
      <c r="Z343" s="6"/>
      <c r="AB343" s="53">
        <f t="shared" si="104"/>
        <v>0</v>
      </c>
      <c r="AI343" s="21"/>
      <c r="AJ343" s="6"/>
      <c r="AL343" s="53">
        <f t="shared" si="105"/>
        <v>0</v>
      </c>
      <c r="AS343" s="21"/>
      <c r="AT343" s="6"/>
      <c r="AV343" s="53">
        <f t="shared" si="106"/>
        <v>0</v>
      </c>
      <c r="BC343" s="21"/>
      <c r="BD343" s="6"/>
      <c r="BF343" s="53">
        <f t="shared" si="107"/>
        <v>0</v>
      </c>
      <c r="BM343" s="21"/>
      <c r="BN343" s="6"/>
      <c r="BP343" s="53">
        <f t="shared" si="108"/>
        <v>0</v>
      </c>
      <c r="BW343" s="21"/>
      <c r="BX343" s="6"/>
      <c r="BZ343" s="53">
        <f t="shared" si="109"/>
        <v>0</v>
      </c>
      <c r="CG343" s="21"/>
      <c r="CH343" s="6"/>
      <c r="CJ343" s="53">
        <f t="shared" si="110"/>
        <v>0</v>
      </c>
    </row>
    <row r="344" spans="17:88" ht="14.25">
      <c r="Q344" s="2"/>
      <c r="R344" s="26"/>
      <c r="S344" s="14"/>
      <c r="T344" s="15"/>
      <c r="U344" s="14"/>
      <c r="V344" s="15"/>
      <c r="W344" s="14"/>
      <c r="X344" s="15"/>
      <c r="Z344" s="6"/>
      <c r="AB344" s="53">
        <f t="shared" si="104"/>
        <v>0</v>
      </c>
      <c r="AI344" s="21"/>
      <c r="AJ344" s="6"/>
      <c r="AL344" s="53">
        <f t="shared" si="105"/>
        <v>0</v>
      </c>
      <c r="AS344" s="21"/>
      <c r="AT344" s="6"/>
      <c r="AV344" s="53">
        <f t="shared" si="106"/>
        <v>0</v>
      </c>
      <c r="BC344" s="21"/>
      <c r="BD344" s="6"/>
      <c r="BF344" s="53">
        <f t="shared" si="107"/>
        <v>0</v>
      </c>
      <c r="BM344" s="21"/>
      <c r="BN344" s="6"/>
      <c r="BP344" s="53">
        <f t="shared" si="108"/>
        <v>0</v>
      </c>
      <c r="BW344" s="21"/>
      <c r="BX344" s="6"/>
      <c r="BZ344" s="53">
        <f t="shared" si="109"/>
        <v>0</v>
      </c>
      <c r="CG344" s="21"/>
      <c r="CH344" s="6"/>
      <c r="CJ344" s="53">
        <f t="shared" si="110"/>
        <v>0</v>
      </c>
    </row>
    <row r="345" spans="17:88" ht="14.25">
      <c r="Q345" s="2"/>
      <c r="R345" s="26"/>
      <c r="S345" s="14"/>
      <c r="T345" s="15"/>
      <c r="U345" s="14"/>
      <c r="V345" s="15"/>
      <c r="W345" s="14"/>
      <c r="X345" s="15"/>
      <c r="Z345" s="6"/>
      <c r="AB345" s="53">
        <f t="shared" si="104"/>
        <v>0</v>
      </c>
      <c r="AI345" s="21"/>
      <c r="AJ345" s="6"/>
      <c r="AL345" s="53">
        <f t="shared" si="105"/>
        <v>0</v>
      </c>
      <c r="AS345" s="21"/>
      <c r="AT345" s="6"/>
      <c r="AV345" s="53">
        <f t="shared" si="106"/>
        <v>0</v>
      </c>
      <c r="BC345" s="21"/>
      <c r="BD345" s="6"/>
      <c r="BF345" s="53">
        <f t="shared" si="107"/>
        <v>0</v>
      </c>
      <c r="BM345" s="21"/>
      <c r="BN345" s="6"/>
      <c r="BP345" s="53">
        <f t="shared" si="108"/>
        <v>0</v>
      </c>
      <c r="BW345" s="21"/>
      <c r="BX345" s="6"/>
      <c r="BZ345" s="53">
        <f t="shared" si="109"/>
        <v>0</v>
      </c>
      <c r="CG345" s="21"/>
      <c r="CH345" s="6"/>
      <c r="CJ345" s="53">
        <f t="shared" si="110"/>
        <v>0</v>
      </c>
    </row>
    <row r="346" spans="17:88" ht="14.25">
      <c r="Q346" s="2"/>
      <c r="R346" s="26"/>
      <c r="S346" s="14"/>
      <c r="T346" s="15"/>
      <c r="U346" s="14"/>
      <c r="V346" s="15"/>
      <c r="W346" s="14"/>
      <c r="X346" s="15"/>
      <c r="Z346" s="6"/>
      <c r="AB346" s="53">
        <f t="shared" si="104"/>
        <v>0</v>
      </c>
      <c r="AI346" s="21"/>
      <c r="AJ346" s="6"/>
      <c r="AL346" s="53">
        <f t="shared" si="105"/>
        <v>0</v>
      </c>
      <c r="AS346" s="21"/>
      <c r="AT346" s="6"/>
      <c r="AV346" s="53">
        <f t="shared" si="106"/>
        <v>0</v>
      </c>
      <c r="BC346" s="21"/>
      <c r="BD346" s="6"/>
      <c r="BF346" s="53">
        <f t="shared" si="107"/>
        <v>0</v>
      </c>
      <c r="BM346" s="21"/>
      <c r="BN346" s="6"/>
      <c r="BP346" s="53">
        <f t="shared" si="108"/>
        <v>0</v>
      </c>
      <c r="BW346" s="21"/>
      <c r="BX346" s="6"/>
      <c r="BZ346" s="53">
        <f t="shared" si="109"/>
        <v>0</v>
      </c>
      <c r="CG346" s="21"/>
      <c r="CH346" s="6"/>
      <c r="CJ346" s="53">
        <f t="shared" si="110"/>
        <v>0</v>
      </c>
    </row>
    <row r="347" spans="17:88" ht="14.25">
      <c r="Q347" s="2"/>
      <c r="R347" s="26"/>
      <c r="S347" s="14"/>
      <c r="T347" s="15"/>
      <c r="U347" s="14"/>
      <c r="V347" s="15"/>
      <c r="W347" s="14"/>
      <c r="X347" s="15"/>
      <c r="Z347" s="6"/>
      <c r="AB347" s="53">
        <f t="shared" si="104"/>
        <v>0</v>
      </c>
      <c r="AI347" s="21"/>
      <c r="AJ347" s="6"/>
      <c r="AL347" s="53">
        <f t="shared" si="105"/>
        <v>0</v>
      </c>
      <c r="AS347" s="21"/>
      <c r="AT347" s="6"/>
      <c r="AV347" s="53">
        <f t="shared" si="106"/>
        <v>0</v>
      </c>
      <c r="BC347" s="21"/>
      <c r="BD347" s="6"/>
      <c r="BF347" s="53">
        <f t="shared" si="107"/>
        <v>0</v>
      </c>
      <c r="BM347" s="21"/>
      <c r="BN347" s="6"/>
      <c r="BP347" s="53">
        <f t="shared" si="108"/>
        <v>0</v>
      </c>
      <c r="BW347" s="21"/>
      <c r="BX347" s="6"/>
      <c r="BZ347" s="53">
        <f t="shared" si="109"/>
        <v>0</v>
      </c>
      <c r="CG347" s="21"/>
      <c r="CH347" s="6"/>
      <c r="CJ347" s="53">
        <f t="shared" si="110"/>
        <v>0</v>
      </c>
    </row>
    <row r="348" spans="17:88" ht="14.25">
      <c r="Q348" s="2"/>
      <c r="R348" s="26"/>
      <c r="S348" s="14"/>
      <c r="T348" s="15"/>
      <c r="U348" s="14"/>
      <c r="V348" s="15"/>
      <c r="W348" s="14"/>
      <c r="X348" s="15"/>
      <c r="Z348" s="6"/>
      <c r="AB348" s="53">
        <f t="shared" si="104"/>
        <v>0</v>
      </c>
      <c r="AI348" s="21"/>
      <c r="AJ348" s="6"/>
      <c r="AL348" s="53">
        <f t="shared" si="105"/>
        <v>0</v>
      </c>
      <c r="AS348" s="21"/>
      <c r="AT348" s="6"/>
      <c r="AV348" s="53">
        <f t="shared" si="106"/>
        <v>0</v>
      </c>
      <c r="BC348" s="21"/>
      <c r="BD348" s="6"/>
      <c r="BF348" s="53">
        <f t="shared" si="107"/>
        <v>0</v>
      </c>
      <c r="BM348" s="21"/>
      <c r="BN348" s="6"/>
      <c r="BP348" s="53">
        <f t="shared" si="108"/>
        <v>0</v>
      </c>
      <c r="BW348" s="21"/>
      <c r="BX348" s="6"/>
      <c r="BZ348" s="53">
        <f t="shared" si="109"/>
        <v>0</v>
      </c>
      <c r="CG348" s="21"/>
      <c r="CH348" s="6"/>
      <c r="CJ348" s="53">
        <f t="shared" si="110"/>
        <v>0</v>
      </c>
    </row>
    <row r="349" spans="17:88" ht="14.25">
      <c r="Q349" s="2"/>
      <c r="R349" s="26"/>
      <c r="S349" s="14"/>
      <c r="T349" s="15"/>
      <c r="U349" s="14"/>
      <c r="V349" s="15"/>
      <c r="W349" s="14"/>
      <c r="X349" s="15"/>
      <c r="Z349" s="6"/>
      <c r="AB349" s="53">
        <f t="shared" si="104"/>
        <v>0</v>
      </c>
      <c r="AI349" s="21"/>
      <c r="AJ349" s="6"/>
      <c r="AL349" s="53">
        <f t="shared" si="105"/>
        <v>0</v>
      </c>
      <c r="AS349" s="21"/>
      <c r="AT349" s="6"/>
      <c r="AV349" s="53">
        <f t="shared" si="106"/>
        <v>0</v>
      </c>
      <c r="BC349" s="21"/>
      <c r="BD349" s="6"/>
      <c r="BF349" s="53">
        <f t="shared" si="107"/>
        <v>0</v>
      </c>
      <c r="BM349" s="21"/>
      <c r="BN349" s="6"/>
      <c r="BP349" s="53">
        <f t="shared" si="108"/>
        <v>0</v>
      </c>
      <c r="BW349" s="21"/>
      <c r="BX349" s="6"/>
      <c r="BZ349" s="53">
        <f t="shared" si="109"/>
        <v>0</v>
      </c>
      <c r="CG349" s="21"/>
      <c r="CH349" s="6"/>
      <c r="CJ349" s="53">
        <f t="shared" si="110"/>
        <v>0</v>
      </c>
    </row>
    <row r="350" spans="17:88" ht="14.25">
      <c r="Q350" s="2"/>
      <c r="R350" s="26"/>
      <c r="S350" s="14"/>
      <c r="T350" s="15"/>
      <c r="U350" s="14"/>
      <c r="V350" s="15"/>
      <c r="W350" s="14"/>
      <c r="X350" s="15"/>
      <c r="Z350" s="6"/>
      <c r="AB350" s="53">
        <f t="shared" si="104"/>
        <v>0</v>
      </c>
      <c r="AI350" s="21"/>
      <c r="AJ350" s="6"/>
      <c r="AL350" s="53">
        <f t="shared" si="105"/>
        <v>0</v>
      </c>
      <c r="AS350" s="21"/>
      <c r="AT350" s="6"/>
      <c r="AV350" s="53">
        <f t="shared" si="106"/>
        <v>0</v>
      </c>
      <c r="BC350" s="21"/>
      <c r="BD350" s="6"/>
      <c r="BF350" s="53">
        <f t="shared" si="107"/>
        <v>0</v>
      </c>
      <c r="BM350" s="21"/>
      <c r="BN350" s="6"/>
      <c r="BP350" s="53">
        <f t="shared" si="108"/>
        <v>0</v>
      </c>
      <c r="BW350" s="21"/>
      <c r="BX350" s="6"/>
      <c r="BZ350" s="53">
        <f t="shared" si="109"/>
        <v>0</v>
      </c>
      <c r="CG350" s="21"/>
      <c r="CH350" s="6"/>
      <c r="CJ350" s="53">
        <f t="shared" si="110"/>
        <v>0</v>
      </c>
    </row>
    <row r="351" spans="17:88" ht="14.25">
      <c r="Q351" s="2"/>
      <c r="R351" s="26"/>
      <c r="S351" s="14"/>
      <c r="T351" s="15"/>
      <c r="U351" s="14"/>
      <c r="V351" s="15"/>
      <c r="W351" s="14"/>
      <c r="X351" s="15"/>
      <c r="Z351" s="6"/>
      <c r="AB351" s="53">
        <f t="shared" si="104"/>
        <v>0</v>
      </c>
      <c r="AI351" s="21"/>
      <c r="AJ351" s="6"/>
      <c r="AL351" s="53">
        <f t="shared" si="105"/>
        <v>0</v>
      </c>
      <c r="AS351" s="21"/>
      <c r="AT351" s="6"/>
      <c r="AV351" s="53">
        <f t="shared" si="106"/>
        <v>0</v>
      </c>
      <c r="BC351" s="21"/>
      <c r="BD351" s="6"/>
      <c r="BF351" s="53">
        <f t="shared" si="107"/>
        <v>0</v>
      </c>
      <c r="BM351" s="21"/>
      <c r="BN351" s="6"/>
      <c r="BP351" s="53">
        <f t="shared" si="108"/>
        <v>0</v>
      </c>
      <c r="BW351" s="21"/>
      <c r="BX351" s="6"/>
      <c r="BZ351" s="53">
        <f t="shared" si="109"/>
        <v>0</v>
      </c>
      <c r="CG351" s="21"/>
      <c r="CH351" s="6"/>
      <c r="CJ351" s="53">
        <f t="shared" si="110"/>
        <v>0</v>
      </c>
    </row>
    <row r="352" spans="17:88" ht="14.25">
      <c r="Q352" s="2"/>
      <c r="R352" s="26"/>
      <c r="S352" s="14"/>
      <c r="T352" s="15"/>
      <c r="U352" s="14"/>
      <c r="V352" s="15"/>
      <c r="W352" s="14"/>
      <c r="X352" s="15"/>
      <c r="Z352" s="6"/>
      <c r="AB352" s="53">
        <f t="shared" si="104"/>
        <v>0</v>
      </c>
      <c r="AI352" s="21"/>
      <c r="AJ352" s="6"/>
      <c r="AL352" s="53">
        <f t="shared" si="105"/>
        <v>0</v>
      </c>
      <c r="AS352" s="21"/>
      <c r="AT352" s="6"/>
      <c r="AV352" s="53">
        <f t="shared" si="106"/>
        <v>0</v>
      </c>
      <c r="BC352" s="21"/>
      <c r="BD352" s="6"/>
      <c r="BF352" s="53">
        <f t="shared" si="107"/>
        <v>0</v>
      </c>
      <c r="BM352" s="21"/>
      <c r="BN352" s="6"/>
      <c r="BP352" s="53">
        <f t="shared" si="108"/>
        <v>0</v>
      </c>
      <c r="BW352" s="21"/>
      <c r="BX352" s="6"/>
      <c r="BZ352" s="53">
        <f t="shared" si="109"/>
        <v>0</v>
      </c>
      <c r="CG352" s="21"/>
      <c r="CH352" s="6"/>
      <c r="CJ352" s="53">
        <f t="shared" si="110"/>
        <v>0</v>
      </c>
    </row>
    <row r="353" spans="17:88" ht="14.25">
      <c r="Q353" s="2"/>
      <c r="R353" s="26"/>
      <c r="S353" s="14"/>
      <c r="T353" s="15"/>
      <c r="U353" s="14"/>
      <c r="V353" s="15"/>
      <c r="W353" s="14"/>
      <c r="X353" s="15"/>
      <c r="Z353" s="6"/>
      <c r="AB353" s="53">
        <f t="shared" si="104"/>
        <v>0</v>
      </c>
      <c r="AI353" s="21"/>
      <c r="AJ353" s="6"/>
      <c r="AL353" s="53">
        <f t="shared" si="105"/>
        <v>0</v>
      </c>
      <c r="AS353" s="21"/>
      <c r="AT353" s="6"/>
      <c r="AV353" s="53">
        <f t="shared" si="106"/>
        <v>0</v>
      </c>
      <c r="BC353" s="21"/>
      <c r="BD353" s="6"/>
      <c r="BF353" s="53">
        <f t="shared" si="107"/>
        <v>0</v>
      </c>
      <c r="BM353" s="21"/>
      <c r="BN353" s="6"/>
      <c r="BP353" s="53">
        <f t="shared" si="108"/>
        <v>0</v>
      </c>
      <c r="BW353" s="21"/>
      <c r="BX353" s="6"/>
      <c r="BZ353" s="53">
        <f t="shared" si="109"/>
        <v>0</v>
      </c>
      <c r="CG353" s="21"/>
      <c r="CH353" s="6"/>
      <c r="CJ353" s="53">
        <f t="shared" si="110"/>
        <v>0</v>
      </c>
    </row>
    <row r="354" spans="17:88" ht="14.25">
      <c r="Q354" s="2"/>
      <c r="R354" s="26"/>
      <c r="S354" s="14"/>
      <c r="T354" s="15"/>
      <c r="U354" s="14"/>
      <c r="V354" s="15"/>
      <c r="W354" s="14"/>
      <c r="X354" s="15"/>
      <c r="Z354" s="6"/>
      <c r="AB354" s="53">
        <f t="shared" si="104"/>
        <v>0</v>
      </c>
      <c r="AI354" s="21"/>
      <c r="AJ354" s="6"/>
      <c r="AL354" s="53">
        <f t="shared" si="105"/>
        <v>0</v>
      </c>
      <c r="AS354" s="21"/>
      <c r="AT354" s="6"/>
      <c r="AV354" s="53">
        <f t="shared" si="106"/>
        <v>0</v>
      </c>
      <c r="BC354" s="21"/>
      <c r="BD354" s="6"/>
      <c r="BF354" s="53">
        <f t="shared" si="107"/>
        <v>0</v>
      </c>
      <c r="BM354" s="21"/>
      <c r="BN354" s="6"/>
      <c r="BP354" s="53">
        <f t="shared" si="108"/>
        <v>0</v>
      </c>
      <c r="BW354" s="21"/>
      <c r="BX354" s="6"/>
      <c r="BZ354" s="53">
        <f t="shared" si="109"/>
        <v>0</v>
      </c>
      <c r="CG354" s="21"/>
      <c r="CH354" s="6"/>
      <c r="CJ354" s="53">
        <f t="shared" si="110"/>
        <v>0</v>
      </c>
    </row>
    <row r="355" spans="17:88" ht="14.25">
      <c r="Q355" s="2"/>
      <c r="R355" s="26"/>
      <c r="S355" s="14"/>
      <c r="T355" s="15"/>
      <c r="U355" s="14"/>
      <c r="V355" s="15"/>
      <c r="W355" s="14"/>
      <c r="X355" s="15"/>
      <c r="Z355" s="6"/>
      <c r="AB355" s="53">
        <f t="shared" si="104"/>
        <v>0</v>
      </c>
      <c r="AI355" s="21"/>
      <c r="AJ355" s="6"/>
      <c r="AL355" s="53">
        <f t="shared" si="105"/>
        <v>0</v>
      </c>
      <c r="AS355" s="21"/>
      <c r="AT355" s="6"/>
      <c r="AV355" s="53">
        <f t="shared" si="106"/>
        <v>0</v>
      </c>
      <c r="BC355" s="21"/>
      <c r="BD355" s="6"/>
      <c r="BF355" s="53">
        <f t="shared" si="107"/>
        <v>0</v>
      </c>
      <c r="BM355" s="21"/>
      <c r="BN355" s="6"/>
      <c r="BP355" s="53">
        <f t="shared" si="108"/>
        <v>0</v>
      </c>
      <c r="BW355" s="21"/>
      <c r="BX355" s="6"/>
      <c r="BZ355" s="53">
        <f t="shared" si="109"/>
        <v>0</v>
      </c>
      <c r="CG355" s="21"/>
      <c r="CH355" s="6"/>
      <c r="CJ355" s="53">
        <f t="shared" si="110"/>
        <v>0</v>
      </c>
    </row>
    <row r="356" spans="17:88" ht="14.25">
      <c r="Q356" s="2"/>
      <c r="R356" s="26"/>
      <c r="S356" s="14"/>
      <c r="T356" s="15"/>
      <c r="U356" s="14"/>
      <c r="V356" s="15"/>
      <c r="W356" s="14"/>
      <c r="X356" s="15"/>
      <c r="Z356" s="6"/>
      <c r="AB356" s="53">
        <f t="shared" si="104"/>
        <v>0</v>
      </c>
      <c r="AI356" s="21"/>
      <c r="AJ356" s="6"/>
      <c r="AL356" s="53">
        <f t="shared" si="105"/>
        <v>0</v>
      </c>
      <c r="AS356" s="21"/>
      <c r="AT356" s="6"/>
      <c r="AV356" s="53">
        <f t="shared" si="106"/>
        <v>0</v>
      </c>
      <c r="BC356" s="21"/>
      <c r="BD356" s="6"/>
      <c r="BF356" s="53">
        <f t="shared" si="107"/>
        <v>0</v>
      </c>
      <c r="BM356" s="21"/>
      <c r="BN356" s="6"/>
      <c r="BP356" s="53">
        <f t="shared" si="108"/>
        <v>0</v>
      </c>
      <c r="BW356" s="21"/>
      <c r="BX356" s="6"/>
      <c r="BZ356" s="53">
        <f t="shared" si="109"/>
        <v>0</v>
      </c>
      <c r="CG356" s="21"/>
      <c r="CH356" s="6"/>
      <c r="CJ356" s="53">
        <f t="shared" si="110"/>
        <v>0</v>
      </c>
    </row>
    <row r="357" spans="17:88" ht="14.25">
      <c r="Q357" s="2"/>
      <c r="R357" s="26"/>
      <c r="S357" s="14"/>
      <c r="T357" s="15"/>
      <c r="U357" s="14"/>
      <c r="V357" s="15"/>
      <c r="W357" s="14"/>
      <c r="X357" s="15"/>
      <c r="Z357" s="6"/>
      <c r="AB357" s="53">
        <f t="shared" si="104"/>
        <v>0</v>
      </c>
      <c r="AI357" s="21"/>
      <c r="AJ357" s="6"/>
      <c r="AL357" s="53">
        <f t="shared" si="105"/>
        <v>0</v>
      </c>
      <c r="AS357" s="21"/>
      <c r="AT357" s="6"/>
      <c r="AV357" s="53">
        <f t="shared" si="106"/>
        <v>0</v>
      </c>
      <c r="BC357" s="21"/>
      <c r="BD357" s="6"/>
      <c r="BF357" s="53">
        <f t="shared" si="107"/>
        <v>0</v>
      </c>
      <c r="BM357" s="21"/>
      <c r="BN357" s="6"/>
      <c r="BP357" s="53">
        <f t="shared" si="108"/>
        <v>0</v>
      </c>
      <c r="BW357" s="21"/>
      <c r="BX357" s="6"/>
      <c r="BZ357" s="53">
        <f t="shared" si="109"/>
        <v>0</v>
      </c>
      <c r="CG357" s="21"/>
      <c r="CH357" s="6"/>
      <c r="CJ357" s="53">
        <f t="shared" si="110"/>
        <v>0</v>
      </c>
    </row>
    <row r="358" spans="17:88" ht="14.25">
      <c r="Q358" s="2"/>
      <c r="R358" s="26"/>
      <c r="S358" s="14"/>
      <c r="T358" s="15"/>
      <c r="U358" s="14"/>
      <c r="V358" s="15"/>
      <c r="W358" s="14"/>
      <c r="X358" s="15"/>
      <c r="Z358" s="6"/>
      <c r="AB358" s="53">
        <f t="shared" si="104"/>
        <v>0</v>
      </c>
      <c r="AI358" s="21"/>
      <c r="AJ358" s="6"/>
      <c r="AL358" s="53">
        <f t="shared" si="105"/>
        <v>0</v>
      </c>
      <c r="AS358" s="21"/>
      <c r="AT358" s="6"/>
      <c r="AV358" s="53">
        <f t="shared" si="106"/>
        <v>0</v>
      </c>
      <c r="BC358" s="21"/>
      <c r="BD358" s="6"/>
      <c r="BF358" s="53">
        <f t="shared" si="107"/>
        <v>0</v>
      </c>
      <c r="BM358" s="21"/>
      <c r="BN358" s="6"/>
      <c r="BP358" s="53">
        <f t="shared" si="108"/>
        <v>0</v>
      </c>
      <c r="BW358" s="21"/>
      <c r="BX358" s="6"/>
      <c r="BZ358" s="53">
        <f t="shared" si="109"/>
        <v>0</v>
      </c>
      <c r="CG358" s="21"/>
      <c r="CH358" s="6"/>
      <c r="CJ358" s="53">
        <f t="shared" si="110"/>
        <v>0</v>
      </c>
    </row>
    <row r="359" spans="17:88" ht="14.25">
      <c r="Q359" s="2"/>
      <c r="R359" s="26"/>
      <c r="S359" s="14"/>
      <c r="T359" s="15"/>
      <c r="U359" s="14"/>
      <c r="V359" s="15"/>
      <c r="W359" s="14"/>
      <c r="X359" s="15"/>
      <c r="Z359" s="6"/>
      <c r="AB359" s="53">
        <f t="shared" si="104"/>
        <v>0</v>
      </c>
      <c r="AI359" s="21"/>
      <c r="AJ359" s="6"/>
      <c r="AL359" s="53">
        <f t="shared" si="105"/>
        <v>0</v>
      </c>
      <c r="AS359" s="21"/>
      <c r="AT359" s="6"/>
      <c r="AV359" s="53">
        <f t="shared" si="106"/>
        <v>0</v>
      </c>
      <c r="BC359" s="21"/>
      <c r="BD359" s="6"/>
      <c r="BF359" s="53">
        <f t="shared" si="107"/>
        <v>0</v>
      </c>
      <c r="BM359" s="21"/>
      <c r="BN359" s="6"/>
      <c r="BP359" s="53">
        <f t="shared" si="108"/>
        <v>0</v>
      </c>
      <c r="BW359" s="21"/>
      <c r="BX359" s="6"/>
      <c r="BZ359" s="53">
        <f t="shared" si="109"/>
        <v>0</v>
      </c>
      <c r="CG359" s="21"/>
      <c r="CH359" s="6"/>
      <c r="CJ359" s="53">
        <f t="shared" si="110"/>
        <v>0</v>
      </c>
    </row>
    <row r="360" spans="17:88" ht="14.25">
      <c r="Q360" s="2"/>
      <c r="R360" s="26"/>
      <c r="S360" s="14"/>
      <c r="T360" s="15"/>
      <c r="U360" s="14"/>
      <c r="V360" s="15"/>
      <c r="W360" s="14"/>
      <c r="X360" s="15"/>
      <c r="Z360" s="6"/>
      <c r="AB360" s="53">
        <f t="shared" si="104"/>
        <v>0</v>
      </c>
      <c r="AI360" s="21"/>
      <c r="AJ360" s="6"/>
      <c r="AL360" s="53">
        <f t="shared" si="105"/>
        <v>0</v>
      </c>
      <c r="AS360" s="21"/>
      <c r="AT360" s="6"/>
      <c r="AV360" s="53">
        <f t="shared" si="106"/>
        <v>0</v>
      </c>
      <c r="BC360" s="21"/>
      <c r="BD360" s="6"/>
      <c r="BF360" s="53">
        <f t="shared" si="107"/>
        <v>0</v>
      </c>
      <c r="BM360" s="21"/>
      <c r="BN360" s="6"/>
      <c r="BP360" s="53">
        <f t="shared" si="108"/>
        <v>0</v>
      </c>
      <c r="BW360" s="21"/>
      <c r="BX360" s="6"/>
      <c r="BZ360" s="53">
        <f t="shared" si="109"/>
        <v>0</v>
      </c>
      <c r="CG360" s="21"/>
      <c r="CH360" s="6"/>
      <c r="CJ360" s="53">
        <f t="shared" si="110"/>
        <v>0</v>
      </c>
    </row>
    <row r="361" spans="17:88" ht="14.25">
      <c r="Q361" s="2"/>
      <c r="R361" s="26"/>
      <c r="S361" s="14"/>
      <c r="T361" s="15"/>
      <c r="U361" s="14"/>
      <c r="V361" s="15"/>
      <c r="W361" s="14"/>
      <c r="X361" s="15"/>
      <c r="Z361" s="6"/>
      <c r="AB361" s="53">
        <f t="shared" si="104"/>
        <v>0</v>
      </c>
      <c r="AI361" s="21"/>
      <c r="AJ361" s="6"/>
      <c r="AL361" s="53">
        <f t="shared" si="105"/>
        <v>0</v>
      </c>
      <c r="AS361" s="21"/>
      <c r="AT361" s="6"/>
      <c r="AV361" s="53">
        <f t="shared" si="106"/>
        <v>0</v>
      </c>
      <c r="BC361" s="21"/>
      <c r="BD361" s="6"/>
      <c r="BF361" s="53">
        <f t="shared" si="107"/>
        <v>0</v>
      </c>
      <c r="BM361" s="21"/>
      <c r="BN361" s="6"/>
      <c r="BP361" s="53">
        <f t="shared" si="108"/>
        <v>0</v>
      </c>
      <c r="BW361" s="21"/>
      <c r="BX361" s="6"/>
      <c r="BZ361" s="53">
        <f t="shared" si="109"/>
        <v>0</v>
      </c>
      <c r="CG361" s="21"/>
      <c r="CH361" s="6"/>
      <c r="CJ361" s="53">
        <f t="shared" si="110"/>
        <v>0</v>
      </c>
    </row>
    <row r="362" spans="17:88" ht="15" thickBot="1">
      <c r="Q362" s="2"/>
      <c r="R362" s="26"/>
      <c r="S362" s="14"/>
      <c r="T362" s="15"/>
      <c r="U362" s="14"/>
      <c r="V362" s="15"/>
      <c r="W362" s="14"/>
      <c r="X362" s="15"/>
      <c r="Y362" s="17"/>
      <c r="Z362" s="23"/>
      <c r="AA362" s="54"/>
      <c r="AB362" s="55">
        <f>+IF(Y93=79,AB93,0)</f>
        <v>0</v>
      </c>
      <c r="AC362" s="18"/>
      <c r="AD362" s="19"/>
      <c r="AE362" s="18"/>
      <c r="AF362" s="19"/>
      <c r="AG362" s="18"/>
      <c r="AH362" s="19"/>
      <c r="AI362" s="22"/>
      <c r="AJ362" s="23"/>
      <c r="AK362" s="54"/>
      <c r="AL362" s="55">
        <f>+IF(AI93=79,AL93,0)</f>
        <v>0</v>
      </c>
      <c r="AM362" s="18"/>
      <c r="AN362" s="19"/>
      <c r="AO362" s="18"/>
      <c r="AP362" s="19"/>
      <c r="AQ362" s="18"/>
      <c r="AR362" s="19"/>
      <c r="AS362" s="22"/>
      <c r="AT362" s="23"/>
      <c r="AU362" s="54"/>
      <c r="AV362" s="55">
        <f>+IF(AS93=79,AV93,0)</f>
        <v>0</v>
      </c>
      <c r="AW362" s="18"/>
      <c r="AX362" s="19"/>
      <c r="AY362" s="18"/>
      <c r="AZ362" s="19"/>
      <c r="BA362" s="18"/>
      <c r="BB362" s="19"/>
      <c r="BC362" s="22"/>
      <c r="BD362" s="23"/>
      <c r="BE362" s="54"/>
      <c r="BF362" s="55">
        <f>+IF(BC93=79,BF93,0)</f>
        <v>0</v>
      </c>
      <c r="BG362" s="18"/>
      <c r="BH362" s="19"/>
      <c r="BI362" s="18"/>
      <c r="BJ362" s="19"/>
      <c r="BK362" s="18"/>
      <c r="BL362" s="19"/>
      <c r="BM362" s="22"/>
      <c r="BN362" s="23"/>
      <c r="BO362" s="54"/>
      <c r="BP362" s="55">
        <f>+IF(BM93=79,BP93,0)</f>
        <v>0</v>
      </c>
      <c r="BQ362" s="18"/>
      <c r="BR362" s="19"/>
      <c r="BS362" s="18"/>
      <c r="BT362" s="19"/>
      <c r="BU362" s="18"/>
      <c r="BV362" s="19"/>
      <c r="BW362" s="22"/>
      <c r="BX362" s="23"/>
      <c r="BY362" s="54"/>
      <c r="BZ362" s="55">
        <f>+IF(BW93=79,BZ93,0)</f>
        <v>0</v>
      </c>
      <c r="CA362" s="18"/>
      <c r="CB362" s="19"/>
      <c r="CC362" s="18"/>
      <c r="CD362" s="19"/>
      <c r="CE362" s="18"/>
      <c r="CF362" s="19"/>
      <c r="CG362" s="22"/>
      <c r="CH362" s="23"/>
      <c r="CI362" s="54"/>
      <c r="CJ362" s="55">
        <f>+IF(CG93=79,CJ93,0)</f>
        <v>0</v>
      </c>
    </row>
    <row r="363" spans="17:88" ht="14.25">
      <c r="Q363" s="2"/>
      <c r="R363" s="26"/>
      <c r="S363" s="14"/>
      <c r="T363" s="15"/>
      <c r="U363" s="14"/>
      <c r="V363" s="15"/>
      <c r="W363" s="14"/>
      <c r="X363" s="15"/>
      <c r="Y363" s="1">
        <v>79</v>
      </c>
      <c r="Z363" s="1" t="s">
        <v>25</v>
      </c>
      <c r="AA363" s="56">
        <f>+AB363+AL363+AV363+BF363+BP363+BZ363+CJ363</f>
        <v>55.24549626225095</v>
      </c>
      <c r="AB363" s="42">
        <f>SUM(AB298:AB362)</f>
        <v>0.8088575959922629</v>
      </c>
      <c r="AL363" s="42">
        <f>SUM(AL298:AL362)</f>
        <v>54.25352970911579</v>
      </c>
      <c r="AV363" s="42">
        <f>SUM(AV298:AV362)</f>
        <v>0.17967450154272158</v>
      </c>
      <c r="BF363" s="42">
        <f>SUM(BF298:BF362)</f>
        <v>0</v>
      </c>
      <c r="BP363" s="42">
        <f>SUM(BP298:BP362)</f>
        <v>0</v>
      </c>
      <c r="BZ363" s="42">
        <f>SUM(BZ298:BZ362)</f>
        <v>0.0034344556001750155</v>
      </c>
      <c r="CJ363" s="42">
        <f>SUM(CJ298:CJ362)</f>
        <v>0</v>
      </c>
    </row>
    <row r="364" spans="17:27" ht="15" thickBot="1">
      <c r="Q364" s="2"/>
      <c r="R364" s="26"/>
      <c r="S364" s="14"/>
      <c r="T364" s="15"/>
      <c r="U364" s="14"/>
      <c r="V364" s="15"/>
      <c r="W364" s="14"/>
      <c r="X364" s="15"/>
      <c r="AA364" s="56"/>
    </row>
    <row r="365" spans="19:88" s="13" customFormat="1" ht="14.25">
      <c r="S365" s="14"/>
      <c r="T365" s="15"/>
      <c r="U365" s="14"/>
      <c r="V365" s="15"/>
      <c r="W365" s="14"/>
      <c r="X365" s="15"/>
      <c r="Y365" s="7">
        <v>80</v>
      </c>
      <c r="Z365" s="62"/>
      <c r="AA365" s="63"/>
      <c r="AB365" s="64">
        <f aca="true" t="shared" si="111" ref="AB365:AB396">+IF(Y29=80,AB29,0)</f>
        <v>0.031198661125799942</v>
      </c>
      <c r="AC365" s="65"/>
      <c r="AD365" s="66"/>
      <c r="AE365" s="65"/>
      <c r="AF365" s="66"/>
      <c r="AG365" s="65"/>
      <c r="AH365" s="66"/>
      <c r="AI365" s="61"/>
      <c r="AJ365" s="62"/>
      <c r="AK365" s="63"/>
      <c r="AL365" s="64">
        <f aca="true" t="shared" si="112" ref="AL365:AL396">+IF(AI29=80,AL29,0)</f>
        <v>0</v>
      </c>
      <c r="AM365" s="65"/>
      <c r="AN365" s="66"/>
      <c r="AO365" s="65"/>
      <c r="AP365" s="66"/>
      <c r="AQ365" s="65"/>
      <c r="AR365" s="66"/>
      <c r="AS365" s="61"/>
      <c r="AT365" s="62"/>
      <c r="AU365" s="63"/>
      <c r="AV365" s="64">
        <f aca="true" t="shared" si="113" ref="AV365:AV396">+IF(AS29=80,AV29,0)</f>
        <v>0</v>
      </c>
      <c r="AW365" s="65"/>
      <c r="AX365" s="66"/>
      <c r="AY365" s="65"/>
      <c r="AZ365" s="66"/>
      <c r="BA365" s="65"/>
      <c r="BB365" s="66"/>
      <c r="BC365" s="61"/>
      <c r="BD365" s="62"/>
      <c r="BE365" s="63"/>
      <c r="BF365" s="64">
        <f aca="true" t="shared" si="114" ref="BF365:BF396">+IF(BC29=80,BF29,0)</f>
        <v>0</v>
      </c>
      <c r="BG365" s="65"/>
      <c r="BH365" s="66"/>
      <c r="BI365" s="65"/>
      <c r="BJ365" s="66"/>
      <c r="BK365" s="65"/>
      <c r="BL365" s="66"/>
      <c r="BM365" s="61"/>
      <c r="BN365" s="62"/>
      <c r="BO365" s="63"/>
      <c r="BP365" s="64">
        <f aca="true" t="shared" si="115" ref="BP365:BP396">+IF(BM29=80,BP29,0)</f>
        <v>0</v>
      </c>
      <c r="BQ365" s="65"/>
      <c r="BR365" s="66"/>
      <c r="BS365" s="65"/>
      <c r="BT365" s="66"/>
      <c r="BU365" s="65"/>
      <c r="BV365" s="66"/>
      <c r="BW365" s="61"/>
      <c r="BX365" s="62"/>
      <c r="BY365" s="63"/>
      <c r="BZ365" s="64">
        <f aca="true" t="shared" si="116" ref="BZ365:BZ396">+IF(BW29=80,BZ29,0)</f>
        <v>0</v>
      </c>
      <c r="CA365" s="65"/>
      <c r="CB365" s="66"/>
      <c r="CC365" s="65"/>
      <c r="CD365" s="66"/>
      <c r="CE365" s="65"/>
      <c r="CF365" s="66"/>
      <c r="CG365" s="61"/>
      <c r="CH365" s="62"/>
      <c r="CI365" s="63"/>
      <c r="CJ365" s="64">
        <f aca="true" t="shared" si="117" ref="CJ365:CJ396">+IF(CG29=80,CJ29,0)</f>
        <v>0</v>
      </c>
    </row>
    <row r="366" spans="19:88" ht="14.25">
      <c r="S366" s="14"/>
      <c r="T366" s="15"/>
      <c r="U366" s="14"/>
      <c r="V366" s="15"/>
      <c r="W366" s="14"/>
      <c r="X366" s="15"/>
      <c r="Z366" s="6"/>
      <c r="AB366" s="53">
        <f t="shared" si="111"/>
        <v>0</v>
      </c>
      <c r="AI366" s="21"/>
      <c r="AJ366" s="6"/>
      <c r="AL366" s="53">
        <f t="shared" si="112"/>
        <v>3.4438264180700013</v>
      </c>
      <c r="AS366" s="21"/>
      <c r="AT366" s="6"/>
      <c r="AV366" s="53">
        <f t="shared" si="113"/>
        <v>0</v>
      </c>
      <c r="BC366" s="21"/>
      <c r="BD366" s="6"/>
      <c r="BF366" s="53">
        <f t="shared" si="114"/>
        <v>0</v>
      </c>
      <c r="BM366" s="21"/>
      <c r="BN366" s="6"/>
      <c r="BP366" s="53">
        <f t="shared" si="115"/>
        <v>0</v>
      </c>
      <c r="BW366" s="21"/>
      <c r="BX366" s="6"/>
      <c r="BZ366" s="53">
        <f t="shared" si="116"/>
        <v>0</v>
      </c>
      <c r="CG366" s="21"/>
      <c r="CH366" s="6"/>
      <c r="CJ366" s="53">
        <f t="shared" si="117"/>
        <v>0</v>
      </c>
    </row>
    <row r="367" spans="17:88" s="13" customFormat="1" ht="14.25">
      <c r="Q367" s="14"/>
      <c r="R367" s="67"/>
      <c r="S367" s="14"/>
      <c r="T367" s="15"/>
      <c r="U367" s="14"/>
      <c r="V367" s="15"/>
      <c r="W367" s="14"/>
      <c r="X367" s="15"/>
      <c r="Z367" s="30"/>
      <c r="AA367" s="51"/>
      <c r="AB367" s="53">
        <f t="shared" si="111"/>
        <v>0</v>
      </c>
      <c r="AC367" s="14"/>
      <c r="AD367" s="15"/>
      <c r="AE367" s="14"/>
      <c r="AF367" s="15"/>
      <c r="AG367" s="14"/>
      <c r="AH367" s="15"/>
      <c r="AI367" s="24"/>
      <c r="AJ367" s="30"/>
      <c r="AK367" s="51"/>
      <c r="AL367" s="53">
        <f t="shared" si="112"/>
        <v>0</v>
      </c>
      <c r="AM367" s="14"/>
      <c r="AN367" s="15"/>
      <c r="AO367" s="14"/>
      <c r="AP367" s="15"/>
      <c r="AQ367" s="14"/>
      <c r="AR367" s="15"/>
      <c r="AS367" s="24"/>
      <c r="AT367" s="30"/>
      <c r="AU367" s="51"/>
      <c r="AV367" s="53">
        <f t="shared" si="113"/>
        <v>1.0408831142456674</v>
      </c>
      <c r="AW367" s="14"/>
      <c r="AX367" s="15"/>
      <c r="AY367" s="14"/>
      <c r="AZ367" s="15"/>
      <c r="BA367" s="14"/>
      <c r="BB367" s="15"/>
      <c r="BC367" s="24"/>
      <c r="BD367" s="30"/>
      <c r="BE367" s="51"/>
      <c r="BF367" s="53">
        <f t="shared" si="114"/>
        <v>0</v>
      </c>
      <c r="BG367" s="14"/>
      <c r="BH367" s="15"/>
      <c r="BI367" s="14"/>
      <c r="BJ367" s="15"/>
      <c r="BK367" s="14"/>
      <c r="BL367" s="15"/>
      <c r="BM367" s="24"/>
      <c r="BN367" s="30"/>
      <c r="BO367" s="51"/>
      <c r="BP367" s="53">
        <f t="shared" si="115"/>
        <v>0</v>
      </c>
      <c r="BQ367" s="14"/>
      <c r="BR367" s="15"/>
      <c r="BS367" s="14"/>
      <c r="BT367" s="15"/>
      <c r="BU367" s="14"/>
      <c r="BV367" s="15"/>
      <c r="BW367" s="24"/>
      <c r="BX367" s="30"/>
      <c r="BY367" s="51"/>
      <c r="BZ367" s="53">
        <f t="shared" si="116"/>
        <v>0</v>
      </c>
      <c r="CA367" s="14"/>
      <c r="CB367" s="15"/>
      <c r="CC367" s="14"/>
      <c r="CD367" s="15"/>
      <c r="CE367" s="14"/>
      <c r="CF367" s="15"/>
      <c r="CG367" s="24"/>
      <c r="CH367" s="30"/>
      <c r="CI367" s="51"/>
      <c r="CJ367" s="53">
        <f t="shared" si="117"/>
        <v>0</v>
      </c>
    </row>
    <row r="368" spans="19:88" ht="14.25">
      <c r="S368" s="14"/>
      <c r="T368" s="15"/>
      <c r="U368" s="14"/>
      <c r="V368" s="15"/>
      <c r="W368" s="14"/>
      <c r="X368" s="15"/>
      <c r="Z368" s="6"/>
      <c r="AB368" s="53">
        <f t="shared" si="111"/>
        <v>0</v>
      </c>
      <c r="AI368" s="21"/>
      <c r="AJ368" s="6"/>
      <c r="AL368" s="53">
        <f t="shared" si="112"/>
        <v>0</v>
      </c>
      <c r="AS368" s="21"/>
      <c r="AT368" s="6"/>
      <c r="AV368" s="53">
        <f t="shared" si="113"/>
        <v>0</v>
      </c>
      <c r="BC368" s="21"/>
      <c r="BD368" s="6"/>
      <c r="BF368" s="53">
        <f t="shared" si="114"/>
        <v>0</v>
      </c>
      <c r="BM368" s="21"/>
      <c r="BN368" s="6"/>
      <c r="BP368" s="53">
        <f t="shared" si="115"/>
        <v>0</v>
      </c>
      <c r="BW368" s="21"/>
      <c r="BX368" s="6"/>
      <c r="BZ368" s="53">
        <f t="shared" si="116"/>
        <v>0</v>
      </c>
      <c r="CG368" s="21"/>
      <c r="CH368" s="6"/>
      <c r="CJ368" s="53">
        <f t="shared" si="117"/>
        <v>0</v>
      </c>
    </row>
    <row r="369" spans="17:88" s="13" customFormat="1" ht="14.25">
      <c r="Q369" s="14"/>
      <c r="R369" s="67"/>
      <c r="S369" s="14"/>
      <c r="T369" s="15"/>
      <c r="U369" s="14"/>
      <c r="V369" s="15"/>
      <c r="W369" s="14"/>
      <c r="X369" s="15"/>
      <c r="Z369" s="30"/>
      <c r="AA369" s="51"/>
      <c r="AB369" s="53">
        <f t="shared" si="111"/>
        <v>0</v>
      </c>
      <c r="AC369" s="14"/>
      <c r="AD369" s="15"/>
      <c r="AE369" s="14"/>
      <c r="AF369" s="15"/>
      <c r="AG369" s="14"/>
      <c r="AH369" s="15"/>
      <c r="AI369" s="24"/>
      <c r="AJ369" s="30"/>
      <c r="AK369" s="51"/>
      <c r="AL369" s="53">
        <f t="shared" si="112"/>
        <v>0</v>
      </c>
      <c r="AM369" s="14"/>
      <c r="AN369" s="15"/>
      <c r="AO369" s="14"/>
      <c r="AP369" s="15"/>
      <c r="AQ369" s="14"/>
      <c r="AR369" s="15"/>
      <c r="AS369" s="24"/>
      <c r="AT369" s="30"/>
      <c r="AU369" s="51"/>
      <c r="AV369" s="53">
        <f t="shared" si="113"/>
        <v>0</v>
      </c>
      <c r="AW369" s="14"/>
      <c r="AX369" s="15"/>
      <c r="AY369" s="14"/>
      <c r="AZ369" s="15"/>
      <c r="BA369" s="14"/>
      <c r="BB369" s="15"/>
      <c r="BC369" s="24"/>
      <c r="BD369" s="30"/>
      <c r="BE369" s="51"/>
      <c r="BF369" s="53">
        <f t="shared" si="114"/>
        <v>0</v>
      </c>
      <c r="BG369" s="14"/>
      <c r="BH369" s="15"/>
      <c r="BI369" s="14"/>
      <c r="BJ369" s="15"/>
      <c r="BK369" s="14"/>
      <c r="BL369" s="15"/>
      <c r="BM369" s="24"/>
      <c r="BN369" s="30"/>
      <c r="BO369" s="51"/>
      <c r="BP369" s="53">
        <f t="shared" si="115"/>
        <v>0</v>
      </c>
      <c r="BQ369" s="14"/>
      <c r="BR369" s="15"/>
      <c r="BS369" s="14"/>
      <c r="BT369" s="15"/>
      <c r="BU369" s="14"/>
      <c r="BV369" s="15"/>
      <c r="BW369" s="24"/>
      <c r="BX369" s="30"/>
      <c r="BY369" s="51"/>
      <c r="BZ369" s="53">
        <f t="shared" si="116"/>
        <v>0</v>
      </c>
      <c r="CA369" s="14"/>
      <c r="CB369" s="15"/>
      <c r="CC369" s="14"/>
      <c r="CD369" s="15"/>
      <c r="CE369" s="14"/>
      <c r="CF369" s="15"/>
      <c r="CG369" s="24"/>
      <c r="CH369" s="30"/>
      <c r="CI369" s="51"/>
      <c r="CJ369" s="53">
        <f t="shared" si="117"/>
        <v>0</v>
      </c>
    </row>
    <row r="370" spans="17:88" ht="14.25">
      <c r="Q370" s="2"/>
      <c r="R370" s="26"/>
      <c r="S370" s="14"/>
      <c r="T370" s="15"/>
      <c r="U370" s="14"/>
      <c r="V370" s="15"/>
      <c r="W370" s="14"/>
      <c r="X370" s="15"/>
      <c r="Z370" s="6"/>
      <c r="AB370" s="53">
        <f t="shared" si="111"/>
        <v>0</v>
      </c>
      <c r="AI370" s="21"/>
      <c r="AJ370" s="6"/>
      <c r="AL370" s="53">
        <f t="shared" si="112"/>
        <v>0</v>
      </c>
      <c r="AS370" s="21"/>
      <c r="AT370" s="6"/>
      <c r="AV370" s="53">
        <f t="shared" si="113"/>
        <v>0</v>
      </c>
      <c r="BC370" s="21"/>
      <c r="BD370" s="6"/>
      <c r="BF370" s="53">
        <f t="shared" si="114"/>
        <v>0</v>
      </c>
      <c r="BM370" s="21"/>
      <c r="BN370" s="6"/>
      <c r="BP370" s="53">
        <f t="shared" si="115"/>
        <v>0</v>
      </c>
      <c r="BW370" s="21"/>
      <c r="BX370" s="6"/>
      <c r="BZ370" s="53">
        <f t="shared" si="116"/>
        <v>0</v>
      </c>
      <c r="CG370" s="21"/>
      <c r="CH370" s="6"/>
      <c r="CJ370" s="53">
        <f t="shared" si="117"/>
        <v>0.01589125151235969</v>
      </c>
    </row>
    <row r="371" spans="17:88" ht="14.25">
      <c r="Q371" s="2"/>
      <c r="R371" s="26"/>
      <c r="S371" s="14"/>
      <c r="T371" s="15"/>
      <c r="U371" s="14"/>
      <c r="V371" s="15"/>
      <c r="W371" s="14"/>
      <c r="X371" s="15"/>
      <c r="Z371" s="6"/>
      <c r="AB371" s="53">
        <f t="shared" si="111"/>
        <v>0</v>
      </c>
      <c r="AI371" s="21"/>
      <c r="AJ371" s="6"/>
      <c r="AL371" s="53">
        <f t="shared" si="112"/>
        <v>0</v>
      </c>
      <c r="AS371" s="21"/>
      <c r="AT371" s="6"/>
      <c r="AV371" s="53">
        <f t="shared" si="113"/>
        <v>0</v>
      </c>
      <c r="BC371" s="21"/>
      <c r="BD371" s="6"/>
      <c r="BF371" s="53">
        <f t="shared" si="114"/>
        <v>0</v>
      </c>
      <c r="BM371" s="21"/>
      <c r="BN371" s="6"/>
      <c r="BP371" s="53">
        <f t="shared" si="115"/>
        <v>0</v>
      </c>
      <c r="BW371" s="21"/>
      <c r="BX371" s="6"/>
      <c r="BZ371" s="53">
        <f t="shared" si="116"/>
        <v>0.0008586139000437539</v>
      </c>
      <c r="CG371" s="21"/>
      <c r="CH371" s="6"/>
      <c r="CJ371" s="53">
        <f t="shared" si="117"/>
        <v>0</v>
      </c>
    </row>
    <row r="372" spans="17:88" ht="14.25">
      <c r="Q372" s="2"/>
      <c r="R372" s="26"/>
      <c r="S372" s="14"/>
      <c r="T372" s="15"/>
      <c r="U372" s="14"/>
      <c r="V372" s="15"/>
      <c r="W372" s="14"/>
      <c r="X372" s="15"/>
      <c r="Z372" s="6"/>
      <c r="AB372" s="53">
        <f t="shared" si="111"/>
        <v>0</v>
      </c>
      <c r="AI372" s="21"/>
      <c r="AJ372" s="6"/>
      <c r="AL372" s="53">
        <f t="shared" si="112"/>
        <v>0</v>
      </c>
      <c r="AS372" s="21"/>
      <c r="AT372" s="6"/>
      <c r="AV372" s="53">
        <f t="shared" si="113"/>
        <v>0</v>
      </c>
      <c r="BC372" s="21"/>
      <c r="BD372" s="6"/>
      <c r="BF372" s="53">
        <f t="shared" si="114"/>
        <v>0</v>
      </c>
      <c r="BM372" s="21"/>
      <c r="BN372" s="6"/>
      <c r="BP372" s="53">
        <f t="shared" si="115"/>
        <v>0</v>
      </c>
      <c r="BW372" s="21"/>
      <c r="BX372" s="6"/>
      <c r="BZ372" s="53">
        <f t="shared" si="116"/>
        <v>0.0008586139000437538</v>
      </c>
      <c r="CG372" s="21"/>
      <c r="CH372" s="6"/>
      <c r="CJ372" s="53">
        <f t="shared" si="117"/>
        <v>0</v>
      </c>
    </row>
    <row r="373" spans="17:88" ht="14.25">
      <c r="Q373" s="2"/>
      <c r="R373" s="26"/>
      <c r="S373" s="14"/>
      <c r="T373" s="15"/>
      <c r="U373" s="14"/>
      <c r="V373" s="15"/>
      <c r="W373" s="14"/>
      <c r="X373" s="15"/>
      <c r="Z373" s="6"/>
      <c r="AB373" s="53">
        <f t="shared" si="111"/>
        <v>0</v>
      </c>
      <c r="AI373" s="21"/>
      <c r="AJ373" s="6"/>
      <c r="AL373" s="53">
        <f t="shared" si="112"/>
        <v>0</v>
      </c>
      <c r="AS373" s="21"/>
      <c r="AT373" s="6"/>
      <c r="AV373" s="53">
        <f t="shared" si="113"/>
        <v>0</v>
      </c>
      <c r="BC373" s="21"/>
      <c r="BD373" s="6"/>
      <c r="BF373" s="53">
        <f t="shared" si="114"/>
        <v>0</v>
      </c>
      <c r="BM373" s="21"/>
      <c r="BN373" s="6"/>
      <c r="BP373" s="53">
        <f t="shared" si="115"/>
        <v>0</v>
      </c>
      <c r="BW373" s="21"/>
      <c r="BX373" s="6"/>
      <c r="BZ373" s="53">
        <f t="shared" si="116"/>
        <v>0</v>
      </c>
      <c r="CG373" s="21"/>
      <c r="CH373" s="6"/>
      <c r="CJ373" s="53">
        <f t="shared" si="117"/>
        <v>0</v>
      </c>
    </row>
    <row r="374" spans="17:88" ht="14.25">
      <c r="Q374" s="2"/>
      <c r="R374" s="26"/>
      <c r="S374" s="14"/>
      <c r="T374" s="15"/>
      <c r="U374" s="14"/>
      <c r="V374" s="15"/>
      <c r="W374" s="14"/>
      <c r="X374" s="15"/>
      <c r="Z374" s="6"/>
      <c r="AB374" s="53">
        <f t="shared" si="111"/>
        <v>0</v>
      </c>
      <c r="AI374" s="21"/>
      <c r="AJ374" s="6"/>
      <c r="AL374" s="53">
        <f t="shared" si="112"/>
        <v>0</v>
      </c>
      <c r="AS374" s="21"/>
      <c r="AT374" s="6"/>
      <c r="AV374" s="53">
        <f t="shared" si="113"/>
        <v>0</v>
      </c>
      <c r="BC374" s="21"/>
      <c r="BD374" s="6"/>
      <c r="BF374" s="53">
        <f t="shared" si="114"/>
        <v>0</v>
      </c>
      <c r="BM374" s="21"/>
      <c r="BN374" s="6"/>
      <c r="BP374" s="53">
        <f t="shared" si="115"/>
        <v>0</v>
      </c>
      <c r="BW374" s="21"/>
      <c r="BX374" s="6"/>
      <c r="BZ374" s="53">
        <f t="shared" si="116"/>
        <v>0</v>
      </c>
      <c r="CG374" s="21"/>
      <c r="CH374" s="6"/>
      <c r="CJ374" s="53">
        <f t="shared" si="117"/>
        <v>0</v>
      </c>
    </row>
    <row r="375" spans="17:88" ht="14.25">
      <c r="Q375" s="2"/>
      <c r="R375" s="26"/>
      <c r="S375" s="14"/>
      <c r="T375" s="15"/>
      <c r="U375" s="14"/>
      <c r="V375" s="15"/>
      <c r="W375" s="14"/>
      <c r="X375" s="15"/>
      <c r="Z375" s="6"/>
      <c r="AB375" s="53">
        <f t="shared" si="111"/>
        <v>0</v>
      </c>
      <c r="AI375" s="21"/>
      <c r="AJ375" s="6"/>
      <c r="AL375" s="53">
        <f t="shared" si="112"/>
        <v>0</v>
      </c>
      <c r="AS375" s="21"/>
      <c r="AT375" s="6"/>
      <c r="AV375" s="53">
        <f t="shared" si="113"/>
        <v>0</v>
      </c>
      <c r="BC375" s="21"/>
      <c r="BD375" s="6"/>
      <c r="BF375" s="53">
        <f t="shared" si="114"/>
        <v>0</v>
      </c>
      <c r="BM375" s="21"/>
      <c r="BN375" s="6"/>
      <c r="BP375" s="53">
        <f t="shared" si="115"/>
        <v>0</v>
      </c>
      <c r="BW375" s="21"/>
      <c r="BX375" s="6"/>
      <c r="BZ375" s="53">
        <f t="shared" si="116"/>
        <v>0</v>
      </c>
      <c r="CG375" s="21"/>
      <c r="CH375" s="6"/>
      <c r="CJ375" s="53">
        <f t="shared" si="117"/>
        <v>0</v>
      </c>
    </row>
    <row r="376" spans="17:88" ht="14.25">
      <c r="Q376" s="2"/>
      <c r="R376" s="26"/>
      <c r="S376" s="14"/>
      <c r="T376" s="15"/>
      <c r="U376" s="14"/>
      <c r="V376" s="15"/>
      <c r="W376" s="14"/>
      <c r="X376" s="15"/>
      <c r="Z376" s="6"/>
      <c r="AB376" s="53">
        <f t="shared" si="111"/>
        <v>0</v>
      </c>
      <c r="AI376" s="21"/>
      <c r="AJ376" s="6"/>
      <c r="AL376" s="53">
        <f t="shared" si="112"/>
        <v>0</v>
      </c>
      <c r="AS376" s="21"/>
      <c r="AT376" s="6"/>
      <c r="AV376" s="53">
        <f t="shared" si="113"/>
        <v>0</v>
      </c>
      <c r="BC376" s="21"/>
      <c r="BD376" s="6"/>
      <c r="BF376" s="53">
        <f t="shared" si="114"/>
        <v>0</v>
      </c>
      <c r="BM376" s="21"/>
      <c r="BN376" s="6"/>
      <c r="BP376" s="53">
        <f t="shared" si="115"/>
        <v>0</v>
      </c>
      <c r="BW376" s="21"/>
      <c r="BX376" s="6"/>
      <c r="BZ376" s="53">
        <f t="shared" si="116"/>
        <v>0</v>
      </c>
      <c r="CG376" s="21"/>
      <c r="CH376" s="6"/>
      <c r="CJ376" s="53">
        <f t="shared" si="117"/>
        <v>0</v>
      </c>
    </row>
    <row r="377" spans="17:88" ht="14.25">
      <c r="Q377" s="2"/>
      <c r="R377" s="26"/>
      <c r="S377" s="14"/>
      <c r="T377" s="15"/>
      <c r="U377" s="14"/>
      <c r="V377" s="15"/>
      <c r="W377" s="14"/>
      <c r="X377" s="15"/>
      <c r="Z377" s="6"/>
      <c r="AB377" s="53">
        <f t="shared" si="111"/>
        <v>0</v>
      </c>
      <c r="AI377" s="21"/>
      <c r="AJ377" s="6"/>
      <c r="AL377" s="53">
        <f t="shared" si="112"/>
        <v>0</v>
      </c>
      <c r="AS377" s="21"/>
      <c r="AT377" s="6"/>
      <c r="AV377" s="53">
        <f t="shared" si="113"/>
        <v>0</v>
      </c>
      <c r="BC377" s="21"/>
      <c r="BD377" s="6"/>
      <c r="BF377" s="53">
        <f t="shared" si="114"/>
        <v>0</v>
      </c>
      <c r="BM377" s="21"/>
      <c r="BN377" s="6"/>
      <c r="BP377" s="53">
        <f t="shared" si="115"/>
        <v>0</v>
      </c>
      <c r="BW377" s="21"/>
      <c r="BX377" s="6"/>
      <c r="BZ377" s="53">
        <f t="shared" si="116"/>
        <v>0</v>
      </c>
      <c r="CG377" s="21"/>
      <c r="CH377" s="6"/>
      <c r="CJ377" s="53">
        <f t="shared" si="117"/>
        <v>0</v>
      </c>
    </row>
    <row r="378" spans="17:88" ht="14.25">
      <c r="Q378" s="2"/>
      <c r="R378" s="26"/>
      <c r="S378" s="14"/>
      <c r="T378" s="15"/>
      <c r="U378" s="14"/>
      <c r="V378" s="15"/>
      <c r="W378" s="14"/>
      <c r="X378" s="15"/>
      <c r="Z378" s="6"/>
      <c r="AB378" s="53">
        <f t="shared" si="111"/>
        <v>0</v>
      </c>
      <c r="AI378" s="21"/>
      <c r="AJ378" s="6"/>
      <c r="AL378" s="53">
        <f t="shared" si="112"/>
        <v>0</v>
      </c>
      <c r="AS378" s="21"/>
      <c r="AT378" s="6"/>
      <c r="AV378" s="53">
        <f t="shared" si="113"/>
        <v>0</v>
      </c>
      <c r="BC378" s="21"/>
      <c r="BD378" s="6"/>
      <c r="BF378" s="53">
        <f t="shared" si="114"/>
        <v>0</v>
      </c>
      <c r="BM378" s="21"/>
      <c r="BN378" s="6"/>
      <c r="BP378" s="53">
        <f t="shared" si="115"/>
        <v>0</v>
      </c>
      <c r="BW378" s="21"/>
      <c r="BX378" s="6"/>
      <c r="BZ378" s="53">
        <f t="shared" si="116"/>
        <v>0</v>
      </c>
      <c r="CG378" s="21"/>
      <c r="CH378" s="6"/>
      <c r="CJ378" s="53">
        <f t="shared" si="117"/>
        <v>0</v>
      </c>
    </row>
    <row r="379" spans="17:88" ht="14.25">
      <c r="Q379" s="2"/>
      <c r="R379" s="26"/>
      <c r="S379" s="14"/>
      <c r="T379" s="15"/>
      <c r="U379" s="14"/>
      <c r="V379" s="15"/>
      <c r="W379" s="14"/>
      <c r="X379" s="15"/>
      <c r="Z379" s="6"/>
      <c r="AB379" s="53">
        <f t="shared" si="111"/>
        <v>0</v>
      </c>
      <c r="AI379" s="21"/>
      <c r="AJ379" s="6"/>
      <c r="AL379" s="53">
        <f t="shared" si="112"/>
        <v>0</v>
      </c>
      <c r="AS379" s="21"/>
      <c r="AT379" s="6"/>
      <c r="AV379" s="53">
        <f t="shared" si="113"/>
        <v>0</v>
      </c>
      <c r="BC379" s="21"/>
      <c r="BD379" s="6"/>
      <c r="BF379" s="53">
        <f t="shared" si="114"/>
        <v>0</v>
      </c>
      <c r="BM379" s="21"/>
      <c r="BN379" s="6"/>
      <c r="BP379" s="53">
        <f t="shared" si="115"/>
        <v>0</v>
      </c>
      <c r="BW379" s="21"/>
      <c r="BX379" s="6"/>
      <c r="BZ379" s="53">
        <f t="shared" si="116"/>
        <v>0</v>
      </c>
      <c r="CG379" s="21"/>
      <c r="CH379" s="6"/>
      <c r="CJ379" s="53">
        <f t="shared" si="117"/>
        <v>0</v>
      </c>
    </row>
    <row r="380" spans="17:88" ht="14.25">
      <c r="Q380" s="2"/>
      <c r="R380" s="26"/>
      <c r="S380" s="14"/>
      <c r="T380" s="15"/>
      <c r="U380" s="14"/>
      <c r="V380" s="15"/>
      <c r="W380" s="14"/>
      <c r="X380" s="15"/>
      <c r="Z380" s="6"/>
      <c r="AB380" s="53">
        <f t="shared" si="111"/>
        <v>0</v>
      </c>
      <c r="AI380" s="21"/>
      <c r="AJ380" s="6"/>
      <c r="AL380" s="53">
        <f t="shared" si="112"/>
        <v>0</v>
      </c>
      <c r="AS380" s="21"/>
      <c r="AT380" s="6"/>
      <c r="AV380" s="53">
        <f t="shared" si="113"/>
        <v>0</v>
      </c>
      <c r="BC380" s="21"/>
      <c r="BD380" s="6"/>
      <c r="BF380" s="53">
        <f t="shared" si="114"/>
        <v>0</v>
      </c>
      <c r="BM380" s="21"/>
      <c r="BN380" s="6"/>
      <c r="BP380" s="53">
        <f t="shared" si="115"/>
        <v>0</v>
      </c>
      <c r="BW380" s="21"/>
      <c r="BX380" s="6"/>
      <c r="BZ380" s="53">
        <f t="shared" si="116"/>
        <v>0</v>
      </c>
      <c r="CG380" s="21"/>
      <c r="CH380" s="6"/>
      <c r="CJ380" s="53">
        <f t="shared" si="117"/>
        <v>0</v>
      </c>
    </row>
    <row r="381" spans="17:88" ht="14.25">
      <c r="Q381" s="2"/>
      <c r="R381" s="26"/>
      <c r="S381" s="14"/>
      <c r="T381" s="15"/>
      <c r="U381" s="14"/>
      <c r="V381" s="15"/>
      <c r="W381" s="14"/>
      <c r="X381" s="15"/>
      <c r="Z381" s="6"/>
      <c r="AB381" s="53">
        <f t="shared" si="111"/>
        <v>0</v>
      </c>
      <c r="AI381" s="21"/>
      <c r="AJ381" s="6"/>
      <c r="AL381" s="53">
        <f t="shared" si="112"/>
        <v>0</v>
      </c>
      <c r="AS381" s="21"/>
      <c r="AT381" s="6"/>
      <c r="AV381" s="53">
        <f t="shared" si="113"/>
        <v>0</v>
      </c>
      <c r="BC381" s="21"/>
      <c r="BD381" s="6"/>
      <c r="BF381" s="53">
        <f t="shared" si="114"/>
        <v>0</v>
      </c>
      <c r="BM381" s="21"/>
      <c r="BN381" s="6"/>
      <c r="BP381" s="53">
        <f t="shared" si="115"/>
        <v>0</v>
      </c>
      <c r="BW381" s="21"/>
      <c r="BX381" s="6"/>
      <c r="BZ381" s="53">
        <f t="shared" si="116"/>
        <v>0</v>
      </c>
      <c r="CG381" s="21"/>
      <c r="CH381" s="6"/>
      <c r="CJ381" s="53">
        <f t="shared" si="117"/>
        <v>0</v>
      </c>
    </row>
    <row r="382" spans="17:88" ht="14.25">
      <c r="Q382" s="2"/>
      <c r="R382" s="26"/>
      <c r="S382" s="14"/>
      <c r="T382" s="15"/>
      <c r="U382" s="14"/>
      <c r="V382" s="15"/>
      <c r="W382" s="14"/>
      <c r="X382" s="15"/>
      <c r="Z382" s="6"/>
      <c r="AB382" s="53">
        <f t="shared" si="111"/>
        <v>0</v>
      </c>
      <c r="AI382" s="21"/>
      <c r="AJ382" s="6"/>
      <c r="AL382" s="53">
        <f t="shared" si="112"/>
        <v>0</v>
      </c>
      <c r="AS382" s="21"/>
      <c r="AT382" s="6"/>
      <c r="AV382" s="53">
        <f t="shared" si="113"/>
        <v>0</v>
      </c>
      <c r="BC382" s="21"/>
      <c r="BD382" s="6"/>
      <c r="BF382" s="53">
        <f t="shared" si="114"/>
        <v>0</v>
      </c>
      <c r="BM382" s="21"/>
      <c r="BN382" s="6"/>
      <c r="BP382" s="53">
        <f t="shared" si="115"/>
        <v>0</v>
      </c>
      <c r="BW382" s="21"/>
      <c r="BX382" s="6"/>
      <c r="BZ382" s="53">
        <f t="shared" si="116"/>
        <v>0</v>
      </c>
      <c r="CG382" s="21"/>
      <c r="CH382" s="6"/>
      <c r="CJ382" s="53">
        <f t="shared" si="117"/>
        <v>0</v>
      </c>
    </row>
    <row r="383" spans="17:88" ht="14.25">
      <c r="Q383" s="2"/>
      <c r="R383" s="26"/>
      <c r="S383" s="14"/>
      <c r="T383" s="15"/>
      <c r="U383" s="14"/>
      <c r="V383" s="15"/>
      <c r="W383" s="14"/>
      <c r="X383" s="15"/>
      <c r="Z383" s="6"/>
      <c r="AB383" s="53">
        <f t="shared" si="111"/>
        <v>0</v>
      </c>
      <c r="AI383" s="21"/>
      <c r="AJ383" s="6"/>
      <c r="AL383" s="53">
        <f t="shared" si="112"/>
        <v>0</v>
      </c>
      <c r="AS383" s="21"/>
      <c r="AT383" s="6"/>
      <c r="AV383" s="53">
        <f t="shared" si="113"/>
        <v>0</v>
      </c>
      <c r="BC383" s="21"/>
      <c r="BD383" s="6"/>
      <c r="BF383" s="53">
        <f t="shared" si="114"/>
        <v>0</v>
      </c>
      <c r="BM383" s="21"/>
      <c r="BN383" s="6"/>
      <c r="BP383" s="53">
        <f t="shared" si="115"/>
        <v>0</v>
      </c>
      <c r="BW383" s="21"/>
      <c r="BX383" s="6"/>
      <c r="BZ383" s="53">
        <f t="shared" si="116"/>
        <v>0</v>
      </c>
      <c r="CG383" s="21"/>
      <c r="CH383" s="6"/>
      <c r="CJ383" s="53">
        <f t="shared" si="117"/>
        <v>0</v>
      </c>
    </row>
    <row r="384" spans="17:88" ht="14.25">
      <c r="Q384" s="2"/>
      <c r="R384" s="26"/>
      <c r="S384" s="14"/>
      <c r="T384" s="15"/>
      <c r="U384" s="14"/>
      <c r="V384" s="15"/>
      <c r="W384" s="14"/>
      <c r="X384" s="15"/>
      <c r="Z384" s="6"/>
      <c r="AB384" s="53">
        <f t="shared" si="111"/>
        <v>0</v>
      </c>
      <c r="AI384" s="21"/>
      <c r="AJ384" s="6"/>
      <c r="AL384" s="53">
        <f t="shared" si="112"/>
        <v>0</v>
      </c>
      <c r="AS384" s="21"/>
      <c r="AT384" s="6"/>
      <c r="AV384" s="53">
        <f t="shared" si="113"/>
        <v>0</v>
      </c>
      <c r="BC384" s="21"/>
      <c r="BD384" s="6"/>
      <c r="BF384" s="53">
        <f t="shared" si="114"/>
        <v>0</v>
      </c>
      <c r="BM384" s="21"/>
      <c r="BN384" s="6"/>
      <c r="BP384" s="53">
        <f t="shared" si="115"/>
        <v>0</v>
      </c>
      <c r="BW384" s="21"/>
      <c r="BX384" s="6"/>
      <c r="BZ384" s="53">
        <f t="shared" si="116"/>
        <v>0</v>
      </c>
      <c r="CG384" s="21"/>
      <c r="CH384" s="6"/>
      <c r="CJ384" s="53">
        <f t="shared" si="117"/>
        <v>0</v>
      </c>
    </row>
    <row r="385" spans="17:88" ht="14.25">
      <c r="Q385" s="2"/>
      <c r="R385" s="26"/>
      <c r="S385" s="14"/>
      <c r="T385" s="15"/>
      <c r="U385" s="14"/>
      <c r="V385" s="15"/>
      <c r="W385" s="14"/>
      <c r="X385" s="15"/>
      <c r="Z385" s="6"/>
      <c r="AB385" s="53">
        <f t="shared" si="111"/>
        <v>0</v>
      </c>
      <c r="AI385" s="21"/>
      <c r="AJ385" s="6"/>
      <c r="AL385" s="53">
        <f t="shared" si="112"/>
        <v>0</v>
      </c>
      <c r="AS385" s="21"/>
      <c r="AT385" s="6"/>
      <c r="AV385" s="53">
        <f t="shared" si="113"/>
        <v>0</v>
      </c>
      <c r="BC385" s="21"/>
      <c r="BD385" s="6"/>
      <c r="BF385" s="53">
        <f t="shared" si="114"/>
        <v>0</v>
      </c>
      <c r="BM385" s="21"/>
      <c r="BN385" s="6"/>
      <c r="BP385" s="53">
        <f t="shared" si="115"/>
        <v>0</v>
      </c>
      <c r="BW385" s="21"/>
      <c r="BX385" s="6"/>
      <c r="BZ385" s="53">
        <f t="shared" si="116"/>
        <v>0</v>
      </c>
      <c r="CG385" s="21"/>
      <c r="CH385" s="6"/>
      <c r="CJ385" s="53">
        <f t="shared" si="117"/>
        <v>0</v>
      </c>
    </row>
    <row r="386" spans="17:88" ht="14.25">
      <c r="Q386" s="2"/>
      <c r="R386" s="26"/>
      <c r="S386" s="14"/>
      <c r="T386" s="15"/>
      <c r="U386" s="14"/>
      <c r="V386" s="15"/>
      <c r="W386" s="14"/>
      <c r="X386" s="15"/>
      <c r="Z386" s="6"/>
      <c r="AB386" s="53">
        <f t="shared" si="111"/>
        <v>0</v>
      </c>
      <c r="AI386" s="21"/>
      <c r="AJ386" s="6"/>
      <c r="AL386" s="53">
        <f t="shared" si="112"/>
        <v>0</v>
      </c>
      <c r="AS386" s="21"/>
      <c r="AT386" s="6"/>
      <c r="AV386" s="53">
        <f t="shared" si="113"/>
        <v>0</v>
      </c>
      <c r="BC386" s="21"/>
      <c r="BD386" s="6"/>
      <c r="BF386" s="53">
        <f t="shared" si="114"/>
        <v>0</v>
      </c>
      <c r="BM386" s="21"/>
      <c r="BN386" s="6"/>
      <c r="BP386" s="53">
        <f t="shared" si="115"/>
        <v>0</v>
      </c>
      <c r="BW386" s="21"/>
      <c r="BX386" s="6"/>
      <c r="BZ386" s="53">
        <f t="shared" si="116"/>
        <v>0</v>
      </c>
      <c r="CG386" s="21"/>
      <c r="CH386" s="6"/>
      <c r="CJ386" s="53">
        <f t="shared" si="117"/>
        <v>0</v>
      </c>
    </row>
    <row r="387" spans="17:88" ht="14.25">
      <c r="Q387" s="2"/>
      <c r="R387" s="26"/>
      <c r="S387" s="14"/>
      <c r="T387" s="15"/>
      <c r="U387" s="14"/>
      <c r="V387" s="15"/>
      <c r="W387" s="14"/>
      <c r="X387" s="15"/>
      <c r="Z387" s="6"/>
      <c r="AB387" s="53">
        <f t="shared" si="111"/>
        <v>0</v>
      </c>
      <c r="AI387" s="21"/>
      <c r="AJ387" s="6"/>
      <c r="AL387" s="53">
        <f t="shared" si="112"/>
        <v>0</v>
      </c>
      <c r="AS387" s="21"/>
      <c r="AT387" s="6"/>
      <c r="AV387" s="53">
        <f t="shared" si="113"/>
        <v>0</v>
      </c>
      <c r="BC387" s="21"/>
      <c r="BD387" s="6"/>
      <c r="BF387" s="53">
        <f t="shared" si="114"/>
        <v>0</v>
      </c>
      <c r="BM387" s="21"/>
      <c r="BN387" s="6"/>
      <c r="BP387" s="53">
        <f t="shared" si="115"/>
        <v>0</v>
      </c>
      <c r="BW387" s="21"/>
      <c r="BX387" s="6"/>
      <c r="BZ387" s="53">
        <f t="shared" si="116"/>
        <v>0</v>
      </c>
      <c r="CG387" s="21"/>
      <c r="CH387" s="6"/>
      <c r="CJ387" s="53">
        <f t="shared" si="117"/>
        <v>0</v>
      </c>
    </row>
    <row r="388" spans="17:88" ht="14.25">
      <c r="Q388" s="2"/>
      <c r="R388" s="26"/>
      <c r="S388" s="14"/>
      <c r="T388" s="15"/>
      <c r="U388" s="14"/>
      <c r="V388" s="15"/>
      <c r="W388" s="14"/>
      <c r="X388" s="15"/>
      <c r="Z388" s="6"/>
      <c r="AB388" s="53">
        <f t="shared" si="111"/>
        <v>0</v>
      </c>
      <c r="AI388" s="21"/>
      <c r="AJ388" s="6"/>
      <c r="AL388" s="53">
        <f t="shared" si="112"/>
        <v>0</v>
      </c>
      <c r="AS388" s="21"/>
      <c r="AT388" s="6"/>
      <c r="AV388" s="53">
        <f t="shared" si="113"/>
        <v>0</v>
      </c>
      <c r="BC388" s="21"/>
      <c r="BD388" s="6"/>
      <c r="BF388" s="53">
        <f t="shared" si="114"/>
        <v>0</v>
      </c>
      <c r="BM388" s="21"/>
      <c r="BN388" s="6"/>
      <c r="BP388" s="53">
        <f t="shared" si="115"/>
        <v>0</v>
      </c>
      <c r="BW388" s="21"/>
      <c r="BX388" s="6"/>
      <c r="BZ388" s="53">
        <f t="shared" si="116"/>
        <v>0</v>
      </c>
      <c r="CG388" s="21"/>
      <c r="CH388" s="6"/>
      <c r="CJ388" s="53">
        <f t="shared" si="117"/>
        <v>0</v>
      </c>
    </row>
    <row r="389" spans="17:88" s="13" customFormat="1" ht="14.25">
      <c r="Q389" s="14"/>
      <c r="R389" s="67"/>
      <c r="S389" s="14"/>
      <c r="T389" s="15"/>
      <c r="U389" s="14"/>
      <c r="V389" s="15"/>
      <c r="W389" s="14"/>
      <c r="X389" s="15"/>
      <c r="Z389" s="30"/>
      <c r="AA389" s="51"/>
      <c r="AB389" s="53">
        <f t="shared" si="111"/>
        <v>0</v>
      </c>
      <c r="AC389" s="14"/>
      <c r="AD389" s="15"/>
      <c r="AE389" s="14"/>
      <c r="AF389" s="15"/>
      <c r="AG389" s="14"/>
      <c r="AH389" s="15"/>
      <c r="AI389" s="24"/>
      <c r="AJ389" s="30"/>
      <c r="AK389" s="51"/>
      <c r="AL389" s="53">
        <f t="shared" si="112"/>
        <v>0</v>
      </c>
      <c r="AM389" s="14"/>
      <c r="AN389" s="15"/>
      <c r="AO389" s="14"/>
      <c r="AP389" s="15"/>
      <c r="AQ389" s="14"/>
      <c r="AR389" s="15"/>
      <c r="AS389" s="24"/>
      <c r="AT389" s="30"/>
      <c r="AU389" s="51"/>
      <c r="AV389" s="53">
        <f t="shared" si="113"/>
        <v>0</v>
      </c>
      <c r="AW389" s="14"/>
      <c r="AX389" s="15"/>
      <c r="AY389" s="14"/>
      <c r="AZ389" s="15"/>
      <c r="BA389" s="14"/>
      <c r="BB389" s="15"/>
      <c r="BC389" s="24"/>
      <c r="BD389" s="30"/>
      <c r="BE389" s="51"/>
      <c r="BF389" s="53">
        <f t="shared" si="114"/>
        <v>0</v>
      </c>
      <c r="BG389" s="14"/>
      <c r="BH389" s="15"/>
      <c r="BI389" s="14"/>
      <c r="BJ389" s="15"/>
      <c r="BK389" s="14"/>
      <c r="BL389" s="15"/>
      <c r="BM389" s="24"/>
      <c r="BN389" s="30"/>
      <c r="BO389" s="51"/>
      <c r="BP389" s="53">
        <f t="shared" si="115"/>
        <v>0</v>
      </c>
      <c r="BQ389" s="14"/>
      <c r="BR389" s="15"/>
      <c r="BS389" s="14"/>
      <c r="BT389" s="15"/>
      <c r="BU389" s="14"/>
      <c r="BV389" s="15"/>
      <c r="BW389" s="24"/>
      <c r="BX389" s="30"/>
      <c r="BY389" s="51"/>
      <c r="BZ389" s="53">
        <f t="shared" si="116"/>
        <v>0</v>
      </c>
      <c r="CA389" s="14"/>
      <c r="CB389" s="15"/>
      <c r="CC389" s="14"/>
      <c r="CD389" s="15"/>
      <c r="CE389" s="14"/>
      <c r="CF389" s="15"/>
      <c r="CG389" s="24"/>
      <c r="CH389" s="30"/>
      <c r="CI389" s="51"/>
      <c r="CJ389" s="53">
        <f t="shared" si="117"/>
        <v>0</v>
      </c>
    </row>
    <row r="390" spans="17:88" ht="14.25">
      <c r="Q390" s="2"/>
      <c r="R390" s="26"/>
      <c r="S390" s="14"/>
      <c r="T390" s="15"/>
      <c r="U390" s="14"/>
      <c r="V390" s="15"/>
      <c r="W390" s="14"/>
      <c r="X390" s="15"/>
      <c r="Z390" s="6"/>
      <c r="AB390" s="53">
        <f t="shared" si="111"/>
        <v>0</v>
      </c>
      <c r="AI390" s="21"/>
      <c r="AJ390" s="6"/>
      <c r="AL390" s="53">
        <f t="shared" si="112"/>
        <v>0</v>
      </c>
      <c r="AS390" s="21"/>
      <c r="AT390" s="6"/>
      <c r="AV390" s="53">
        <f t="shared" si="113"/>
        <v>0</v>
      </c>
      <c r="BC390" s="21"/>
      <c r="BD390" s="6"/>
      <c r="BF390" s="53">
        <f t="shared" si="114"/>
        <v>0</v>
      </c>
      <c r="BM390" s="21"/>
      <c r="BN390" s="6"/>
      <c r="BP390" s="53">
        <f t="shared" si="115"/>
        <v>0</v>
      </c>
      <c r="BW390" s="21"/>
      <c r="BX390" s="6"/>
      <c r="BZ390" s="53">
        <f t="shared" si="116"/>
        <v>0</v>
      </c>
      <c r="CG390" s="21"/>
      <c r="CH390" s="6"/>
      <c r="CJ390" s="53">
        <f t="shared" si="117"/>
        <v>0</v>
      </c>
    </row>
    <row r="391" spans="17:88" ht="14.25">
      <c r="Q391" s="2"/>
      <c r="R391" s="26"/>
      <c r="S391" s="14"/>
      <c r="T391" s="15"/>
      <c r="U391" s="14"/>
      <c r="V391" s="15"/>
      <c r="W391" s="14"/>
      <c r="X391" s="15"/>
      <c r="Z391" s="6"/>
      <c r="AB391" s="53">
        <f t="shared" si="111"/>
        <v>0</v>
      </c>
      <c r="AI391" s="21"/>
      <c r="AJ391" s="6"/>
      <c r="AL391" s="53">
        <f t="shared" si="112"/>
        <v>0</v>
      </c>
      <c r="AS391" s="21"/>
      <c r="AT391" s="6"/>
      <c r="AV391" s="53">
        <f t="shared" si="113"/>
        <v>0</v>
      </c>
      <c r="BC391" s="21"/>
      <c r="BD391" s="6"/>
      <c r="BF391" s="53">
        <f t="shared" si="114"/>
        <v>0</v>
      </c>
      <c r="BM391" s="21"/>
      <c r="BN391" s="6"/>
      <c r="BP391" s="53">
        <f t="shared" si="115"/>
        <v>0</v>
      </c>
      <c r="BW391" s="21"/>
      <c r="BX391" s="6"/>
      <c r="BZ391" s="53">
        <f t="shared" si="116"/>
        <v>0</v>
      </c>
      <c r="CG391" s="21"/>
      <c r="CH391" s="6"/>
      <c r="CJ391" s="53">
        <f t="shared" si="117"/>
        <v>0</v>
      </c>
    </row>
    <row r="392" spans="17:88" ht="14.25">
      <c r="Q392" s="2"/>
      <c r="R392" s="26"/>
      <c r="S392" s="14"/>
      <c r="T392" s="15"/>
      <c r="U392" s="14"/>
      <c r="V392" s="15"/>
      <c r="W392" s="14"/>
      <c r="X392" s="15"/>
      <c r="Z392" s="6"/>
      <c r="AB392" s="53">
        <f t="shared" si="111"/>
        <v>0</v>
      </c>
      <c r="AI392" s="21"/>
      <c r="AJ392" s="6"/>
      <c r="AL392" s="53">
        <f t="shared" si="112"/>
        <v>0</v>
      </c>
      <c r="AS392" s="21"/>
      <c r="AT392" s="6"/>
      <c r="AV392" s="53">
        <f t="shared" si="113"/>
        <v>0</v>
      </c>
      <c r="BC392" s="21"/>
      <c r="BD392" s="6"/>
      <c r="BF392" s="53">
        <f t="shared" si="114"/>
        <v>0</v>
      </c>
      <c r="BM392" s="21"/>
      <c r="BN392" s="6"/>
      <c r="BP392" s="53">
        <f t="shared" si="115"/>
        <v>0</v>
      </c>
      <c r="BW392" s="21"/>
      <c r="BX392" s="6"/>
      <c r="BZ392" s="53">
        <f t="shared" si="116"/>
        <v>0</v>
      </c>
      <c r="CG392" s="21"/>
      <c r="CH392" s="6"/>
      <c r="CJ392" s="53">
        <f t="shared" si="117"/>
        <v>0</v>
      </c>
    </row>
    <row r="393" spans="17:88" ht="14.25">
      <c r="Q393" s="2"/>
      <c r="R393" s="26"/>
      <c r="S393" s="14"/>
      <c r="T393" s="15"/>
      <c r="U393" s="14"/>
      <c r="V393" s="15"/>
      <c r="W393" s="14"/>
      <c r="X393" s="15"/>
      <c r="Z393" s="6"/>
      <c r="AB393" s="53">
        <f t="shared" si="111"/>
        <v>0</v>
      </c>
      <c r="AI393" s="21"/>
      <c r="AJ393" s="6"/>
      <c r="AL393" s="53">
        <f t="shared" si="112"/>
        <v>0</v>
      </c>
      <c r="AS393" s="21"/>
      <c r="AT393" s="6"/>
      <c r="AV393" s="53">
        <f t="shared" si="113"/>
        <v>0</v>
      </c>
      <c r="BC393" s="21"/>
      <c r="BD393" s="6"/>
      <c r="BF393" s="53">
        <f t="shared" si="114"/>
        <v>0</v>
      </c>
      <c r="BM393" s="21"/>
      <c r="BN393" s="6"/>
      <c r="BP393" s="53">
        <f t="shared" si="115"/>
        <v>0</v>
      </c>
      <c r="BW393" s="21"/>
      <c r="BX393" s="6"/>
      <c r="BZ393" s="53">
        <f t="shared" si="116"/>
        <v>0</v>
      </c>
      <c r="CG393" s="21"/>
      <c r="CH393" s="6"/>
      <c r="CJ393" s="53">
        <f t="shared" si="117"/>
        <v>0</v>
      </c>
    </row>
    <row r="394" spans="17:88" ht="14.25">
      <c r="Q394" s="2"/>
      <c r="R394" s="26"/>
      <c r="S394" s="14"/>
      <c r="T394" s="15"/>
      <c r="U394" s="14"/>
      <c r="V394" s="15"/>
      <c r="W394" s="14"/>
      <c r="X394" s="15"/>
      <c r="Z394" s="6"/>
      <c r="AB394" s="53">
        <f t="shared" si="111"/>
        <v>0</v>
      </c>
      <c r="AI394" s="21"/>
      <c r="AJ394" s="6"/>
      <c r="AL394" s="53">
        <f t="shared" si="112"/>
        <v>0</v>
      </c>
      <c r="AS394" s="21"/>
      <c r="AT394" s="6"/>
      <c r="AV394" s="53">
        <f t="shared" si="113"/>
        <v>0</v>
      </c>
      <c r="BC394" s="21"/>
      <c r="BD394" s="6"/>
      <c r="BF394" s="53">
        <f t="shared" si="114"/>
        <v>0</v>
      </c>
      <c r="BM394" s="21"/>
      <c r="BN394" s="6"/>
      <c r="BP394" s="53">
        <f t="shared" si="115"/>
        <v>0</v>
      </c>
      <c r="BW394" s="21"/>
      <c r="BX394" s="6"/>
      <c r="BZ394" s="53">
        <f t="shared" si="116"/>
        <v>0</v>
      </c>
      <c r="CG394" s="21"/>
      <c r="CH394" s="6"/>
      <c r="CJ394" s="53">
        <f t="shared" si="117"/>
        <v>0</v>
      </c>
    </row>
    <row r="395" spans="17:88" ht="14.25">
      <c r="Q395" s="2"/>
      <c r="R395" s="26"/>
      <c r="S395" s="14"/>
      <c r="T395" s="15"/>
      <c r="U395" s="14"/>
      <c r="V395" s="15"/>
      <c r="W395" s="14"/>
      <c r="X395" s="15"/>
      <c r="Z395" s="6"/>
      <c r="AB395" s="53">
        <f t="shared" si="111"/>
        <v>0</v>
      </c>
      <c r="AI395" s="21"/>
      <c r="AJ395" s="6"/>
      <c r="AL395" s="53">
        <f t="shared" si="112"/>
        <v>0</v>
      </c>
      <c r="AS395" s="21"/>
      <c r="AT395" s="6"/>
      <c r="AV395" s="53">
        <f t="shared" si="113"/>
        <v>0</v>
      </c>
      <c r="BC395" s="21"/>
      <c r="BD395" s="6"/>
      <c r="BF395" s="53">
        <f t="shared" si="114"/>
        <v>0</v>
      </c>
      <c r="BM395" s="21"/>
      <c r="BN395" s="6"/>
      <c r="BP395" s="53">
        <f t="shared" si="115"/>
        <v>0</v>
      </c>
      <c r="BW395" s="21"/>
      <c r="BX395" s="6"/>
      <c r="BZ395" s="53">
        <f t="shared" si="116"/>
        <v>0</v>
      </c>
      <c r="CG395" s="21"/>
      <c r="CH395" s="6"/>
      <c r="CJ395" s="53">
        <f t="shared" si="117"/>
        <v>0</v>
      </c>
    </row>
    <row r="396" spans="17:88" ht="14.25">
      <c r="Q396" s="2"/>
      <c r="R396" s="26"/>
      <c r="S396" s="14"/>
      <c r="T396" s="15"/>
      <c r="U396" s="14"/>
      <c r="V396" s="15"/>
      <c r="W396" s="14"/>
      <c r="X396" s="15"/>
      <c r="Z396" s="6"/>
      <c r="AB396" s="53">
        <f t="shared" si="111"/>
        <v>0</v>
      </c>
      <c r="AI396" s="21"/>
      <c r="AJ396" s="6"/>
      <c r="AL396" s="53">
        <f t="shared" si="112"/>
        <v>0</v>
      </c>
      <c r="AS396" s="21"/>
      <c r="AT396" s="6"/>
      <c r="AV396" s="53">
        <f t="shared" si="113"/>
        <v>0</v>
      </c>
      <c r="BC396" s="21"/>
      <c r="BD396" s="6"/>
      <c r="BF396" s="53">
        <f t="shared" si="114"/>
        <v>0</v>
      </c>
      <c r="BM396" s="21"/>
      <c r="BN396" s="6"/>
      <c r="BP396" s="53">
        <f t="shared" si="115"/>
        <v>0</v>
      </c>
      <c r="BW396" s="21"/>
      <c r="BX396" s="6"/>
      <c r="BZ396" s="53">
        <f t="shared" si="116"/>
        <v>0</v>
      </c>
      <c r="CG396" s="21"/>
      <c r="CH396" s="6"/>
      <c r="CJ396" s="53">
        <f t="shared" si="117"/>
        <v>0</v>
      </c>
    </row>
    <row r="397" spans="17:88" ht="14.25">
      <c r="Q397" s="2"/>
      <c r="R397" s="26"/>
      <c r="S397" s="14"/>
      <c r="T397" s="15"/>
      <c r="U397" s="14"/>
      <c r="V397" s="15"/>
      <c r="W397" s="14"/>
      <c r="X397" s="15"/>
      <c r="Z397" s="6"/>
      <c r="AB397" s="53">
        <f aca="true" t="shared" si="118" ref="AB397:AB428">+IF(Y61=80,AB61,0)</f>
        <v>0</v>
      </c>
      <c r="AI397" s="21"/>
      <c r="AJ397" s="6"/>
      <c r="AL397" s="53">
        <f aca="true" t="shared" si="119" ref="AL397:AL428">+IF(AI61=80,AL61,0)</f>
        <v>0</v>
      </c>
      <c r="AS397" s="21"/>
      <c r="AT397" s="6"/>
      <c r="AV397" s="53">
        <f aca="true" t="shared" si="120" ref="AV397:AV428">+IF(AS61=80,AV61,0)</f>
        <v>0</v>
      </c>
      <c r="BC397" s="21"/>
      <c r="BD397" s="6"/>
      <c r="BF397" s="53">
        <f aca="true" t="shared" si="121" ref="BF397:BF428">+IF(BC61=80,BF61,0)</f>
        <v>0</v>
      </c>
      <c r="BM397" s="21"/>
      <c r="BN397" s="6"/>
      <c r="BP397" s="53">
        <f aca="true" t="shared" si="122" ref="BP397:BP428">+IF(BM61=80,BP61,0)</f>
        <v>0</v>
      </c>
      <c r="BW397" s="21"/>
      <c r="BX397" s="6"/>
      <c r="BZ397" s="53">
        <f aca="true" t="shared" si="123" ref="BZ397:BZ428">+IF(BW61=80,BZ61,0)</f>
        <v>0</v>
      </c>
      <c r="CG397" s="21"/>
      <c r="CH397" s="6"/>
      <c r="CJ397" s="53">
        <f aca="true" t="shared" si="124" ref="CJ397:CJ428">+IF(CG61=80,CJ61,0)</f>
        <v>0</v>
      </c>
    </row>
    <row r="398" spans="17:88" ht="14.25">
      <c r="Q398" s="2"/>
      <c r="R398" s="26"/>
      <c r="S398" s="14"/>
      <c r="T398" s="15"/>
      <c r="U398" s="14"/>
      <c r="V398" s="15"/>
      <c r="W398" s="14"/>
      <c r="X398" s="15"/>
      <c r="Z398" s="6"/>
      <c r="AB398" s="53">
        <f t="shared" si="118"/>
        <v>0</v>
      </c>
      <c r="AI398" s="21"/>
      <c r="AJ398" s="6"/>
      <c r="AL398" s="53">
        <f t="shared" si="119"/>
        <v>0</v>
      </c>
      <c r="AS398" s="21"/>
      <c r="AT398" s="6"/>
      <c r="AV398" s="53">
        <f t="shared" si="120"/>
        <v>0</v>
      </c>
      <c r="BC398" s="21"/>
      <c r="BD398" s="6"/>
      <c r="BF398" s="53">
        <f t="shared" si="121"/>
        <v>0</v>
      </c>
      <c r="BM398" s="21"/>
      <c r="BN398" s="6"/>
      <c r="BP398" s="53">
        <f t="shared" si="122"/>
        <v>0</v>
      </c>
      <c r="BW398" s="21"/>
      <c r="BX398" s="6"/>
      <c r="BZ398" s="53">
        <f t="shared" si="123"/>
        <v>0</v>
      </c>
      <c r="CG398" s="21"/>
      <c r="CH398" s="6"/>
      <c r="CJ398" s="53">
        <f t="shared" si="124"/>
        <v>0</v>
      </c>
    </row>
    <row r="399" spans="17:88" ht="14.25">
      <c r="Q399" s="2"/>
      <c r="R399" s="26"/>
      <c r="S399" s="14"/>
      <c r="T399" s="15"/>
      <c r="U399" s="14"/>
      <c r="V399" s="15"/>
      <c r="W399" s="14"/>
      <c r="X399" s="15"/>
      <c r="Z399" s="6"/>
      <c r="AB399" s="53">
        <f t="shared" si="118"/>
        <v>0</v>
      </c>
      <c r="AI399" s="21"/>
      <c r="AJ399" s="6"/>
      <c r="AL399" s="53">
        <f t="shared" si="119"/>
        <v>0</v>
      </c>
      <c r="AS399" s="21"/>
      <c r="AT399" s="6"/>
      <c r="AV399" s="53">
        <f t="shared" si="120"/>
        <v>0</v>
      </c>
      <c r="BC399" s="21"/>
      <c r="BD399" s="6"/>
      <c r="BF399" s="53">
        <f t="shared" si="121"/>
        <v>0</v>
      </c>
      <c r="BM399" s="21"/>
      <c r="BN399" s="6"/>
      <c r="BP399" s="53">
        <f t="shared" si="122"/>
        <v>0</v>
      </c>
      <c r="BW399" s="21"/>
      <c r="BX399" s="6"/>
      <c r="BZ399" s="53">
        <f t="shared" si="123"/>
        <v>0</v>
      </c>
      <c r="CG399" s="21"/>
      <c r="CH399" s="6"/>
      <c r="CJ399" s="53">
        <f t="shared" si="124"/>
        <v>0</v>
      </c>
    </row>
    <row r="400" spans="17:88" ht="14.25">
      <c r="Q400" s="2"/>
      <c r="R400" s="26"/>
      <c r="S400" s="14"/>
      <c r="T400" s="15"/>
      <c r="U400" s="14"/>
      <c r="V400" s="15"/>
      <c r="W400" s="14"/>
      <c r="X400" s="15"/>
      <c r="Z400" s="6"/>
      <c r="AB400" s="53">
        <f t="shared" si="118"/>
        <v>0</v>
      </c>
      <c r="AI400" s="21"/>
      <c r="AJ400" s="6"/>
      <c r="AL400" s="53">
        <f t="shared" si="119"/>
        <v>0</v>
      </c>
      <c r="AS400" s="21"/>
      <c r="AT400" s="6"/>
      <c r="AV400" s="53">
        <f t="shared" si="120"/>
        <v>0</v>
      </c>
      <c r="BC400" s="21"/>
      <c r="BD400" s="6"/>
      <c r="BF400" s="53">
        <f t="shared" si="121"/>
        <v>0</v>
      </c>
      <c r="BM400" s="21"/>
      <c r="BN400" s="6"/>
      <c r="BP400" s="53">
        <f t="shared" si="122"/>
        <v>0</v>
      </c>
      <c r="BW400" s="21"/>
      <c r="BX400" s="6"/>
      <c r="BZ400" s="53">
        <f t="shared" si="123"/>
        <v>0</v>
      </c>
      <c r="CG400" s="21"/>
      <c r="CH400" s="6"/>
      <c r="CJ400" s="53">
        <f t="shared" si="124"/>
        <v>0</v>
      </c>
    </row>
    <row r="401" spans="17:88" ht="14.25">
      <c r="Q401" s="2"/>
      <c r="R401" s="26"/>
      <c r="S401" s="14"/>
      <c r="T401" s="15"/>
      <c r="U401" s="14"/>
      <c r="V401" s="15"/>
      <c r="W401" s="14"/>
      <c r="X401" s="15"/>
      <c r="Z401" s="6"/>
      <c r="AB401" s="53">
        <f t="shared" si="118"/>
        <v>0</v>
      </c>
      <c r="AI401" s="21"/>
      <c r="AJ401" s="6"/>
      <c r="AL401" s="53">
        <f t="shared" si="119"/>
        <v>0</v>
      </c>
      <c r="AS401" s="21"/>
      <c r="AT401" s="6"/>
      <c r="AV401" s="53">
        <f t="shared" si="120"/>
        <v>0</v>
      </c>
      <c r="BC401" s="21"/>
      <c r="BD401" s="6"/>
      <c r="BF401" s="53">
        <f t="shared" si="121"/>
        <v>0</v>
      </c>
      <c r="BM401" s="21"/>
      <c r="BN401" s="6"/>
      <c r="BP401" s="53">
        <f t="shared" si="122"/>
        <v>0</v>
      </c>
      <c r="BW401" s="21"/>
      <c r="BX401" s="6"/>
      <c r="BZ401" s="53">
        <f t="shared" si="123"/>
        <v>0</v>
      </c>
      <c r="CG401" s="21"/>
      <c r="CH401" s="6"/>
      <c r="CJ401" s="53">
        <f t="shared" si="124"/>
        <v>0</v>
      </c>
    </row>
    <row r="402" spans="17:88" ht="14.25">
      <c r="Q402" s="2"/>
      <c r="R402" s="26"/>
      <c r="S402" s="14"/>
      <c r="T402" s="15"/>
      <c r="U402" s="14"/>
      <c r="V402" s="15"/>
      <c r="W402" s="14"/>
      <c r="X402" s="15"/>
      <c r="Z402" s="6"/>
      <c r="AB402" s="53">
        <f t="shared" si="118"/>
        <v>0</v>
      </c>
      <c r="AI402" s="21"/>
      <c r="AJ402" s="6"/>
      <c r="AL402" s="53">
        <f t="shared" si="119"/>
        <v>0</v>
      </c>
      <c r="AS402" s="21"/>
      <c r="AT402" s="6"/>
      <c r="AV402" s="53">
        <f t="shared" si="120"/>
        <v>0</v>
      </c>
      <c r="BC402" s="21"/>
      <c r="BD402" s="6"/>
      <c r="BF402" s="53">
        <f t="shared" si="121"/>
        <v>0</v>
      </c>
      <c r="BM402" s="21"/>
      <c r="BN402" s="6"/>
      <c r="BP402" s="53">
        <f t="shared" si="122"/>
        <v>0</v>
      </c>
      <c r="BW402" s="21"/>
      <c r="BX402" s="6"/>
      <c r="BZ402" s="53">
        <f t="shared" si="123"/>
        <v>0</v>
      </c>
      <c r="CG402" s="21"/>
      <c r="CH402" s="6"/>
      <c r="CJ402" s="53">
        <f t="shared" si="124"/>
        <v>0</v>
      </c>
    </row>
    <row r="403" spans="17:88" ht="14.25">
      <c r="Q403" s="2"/>
      <c r="R403" s="26"/>
      <c r="S403" s="14"/>
      <c r="T403" s="15"/>
      <c r="U403" s="14"/>
      <c r="V403" s="15"/>
      <c r="W403" s="14"/>
      <c r="X403" s="15"/>
      <c r="Z403" s="6"/>
      <c r="AB403" s="53">
        <f t="shared" si="118"/>
        <v>0</v>
      </c>
      <c r="AI403" s="21"/>
      <c r="AJ403" s="6"/>
      <c r="AL403" s="53">
        <f t="shared" si="119"/>
        <v>0</v>
      </c>
      <c r="AS403" s="21"/>
      <c r="AT403" s="6"/>
      <c r="AV403" s="53">
        <f t="shared" si="120"/>
        <v>0</v>
      </c>
      <c r="BC403" s="21"/>
      <c r="BD403" s="6"/>
      <c r="BF403" s="53">
        <f t="shared" si="121"/>
        <v>0</v>
      </c>
      <c r="BM403" s="21"/>
      <c r="BN403" s="6"/>
      <c r="BP403" s="53">
        <f t="shared" si="122"/>
        <v>0</v>
      </c>
      <c r="BW403" s="21"/>
      <c r="BX403" s="6"/>
      <c r="BZ403" s="53">
        <f t="shared" si="123"/>
        <v>0</v>
      </c>
      <c r="CG403" s="21"/>
      <c r="CH403" s="6"/>
      <c r="CJ403" s="53">
        <f t="shared" si="124"/>
        <v>0</v>
      </c>
    </row>
    <row r="404" spans="17:88" ht="14.25">
      <c r="Q404" s="2"/>
      <c r="R404" s="26"/>
      <c r="S404" s="14"/>
      <c r="T404" s="15"/>
      <c r="U404" s="14"/>
      <c r="V404" s="15"/>
      <c r="W404" s="14"/>
      <c r="X404" s="15"/>
      <c r="Z404" s="6"/>
      <c r="AB404" s="53">
        <f t="shared" si="118"/>
        <v>0</v>
      </c>
      <c r="AI404" s="21"/>
      <c r="AJ404" s="6"/>
      <c r="AL404" s="53">
        <f t="shared" si="119"/>
        <v>0</v>
      </c>
      <c r="AS404" s="21"/>
      <c r="AT404" s="6"/>
      <c r="AV404" s="53">
        <f t="shared" si="120"/>
        <v>0</v>
      </c>
      <c r="BC404" s="21"/>
      <c r="BD404" s="6"/>
      <c r="BF404" s="53">
        <f t="shared" si="121"/>
        <v>0</v>
      </c>
      <c r="BM404" s="21"/>
      <c r="BN404" s="6"/>
      <c r="BP404" s="53">
        <f t="shared" si="122"/>
        <v>0</v>
      </c>
      <c r="BW404" s="21"/>
      <c r="BX404" s="6"/>
      <c r="BZ404" s="53">
        <f t="shared" si="123"/>
        <v>0</v>
      </c>
      <c r="CG404" s="21"/>
      <c r="CH404" s="6"/>
      <c r="CJ404" s="53">
        <f t="shared" si="124"/>
        <v>0</v>
      </c>
    </row>
    <row r="405" spans="17:88" ht="14.25">
      <c r="Q405" s="2"/>
      <c r="R405" s="26"/>
      <c r="S405" s="14"/>
      <c r="T405" s="15"/>
      <c r="U405" s="14"/>
      <c r="V405" s="15"/>
      <c r="W405" s="14"/>
      <c r="X405" s="15"/>
      <c r="Z405" s="6"/>
      <c r="AB405" s="53">
        <f t="shared" si="118"/>
        <v>0</v>
      </c>
      <c r="AI405" s="21"/>
      <c r="AJ405" s="6"/>
      <c r="AL405" s="53">
        <f t="shared" si="119"/>
        <v>0</v>
      </c>
      <c r="AS405" s="21"/>
      <c r="AT405" s="6"/>
      <c r="AV405" s="53">
        <f t="shared" si="120"/>
        <v>0</v>
      </c>
      <c r="BC405" s="21"/>
      <c r="BD405" s="6"/>
      <c r="BF405" s="53">
        <f t="shared" si="121"/>
        <v>0</v>
      </c>
      <c r="BM405" s="21"/>
      <c r="BN405" s="6"/>
      <c r="BP405" s="53">
        <f t="shared" si="122"/>
        <v>0</v>
      </c>
      <c r="BW405" s="21"/>
      <c r="BX405" s="6"/>
      <c r="BZ405" s="53">
        <f t="shared" si="123"/>
        <v>0</v>
      </c>
      <c r="CG405" s="21"/>
      <c r="CH405" s="6"/>
      <c r="CJ405" s="53">
        <f t="shared" si="124"/>
        <v>0</v>
      </c>
    </row>
    <row r="406" spans="17:88" ht="14.25">
      <c r="Q406" s="2"/>
      <c r="R406" s="26"/>
      <c r="S406" s="14"/>
      <c r="T406" s="15"/>
      <c r="U406" s="14"/>
      <c r="V406" s="15"/>
      <c r="W406" s="14"/>
      <c r="X406" s="15"/>
      <c r="Z406" s="6"/>
      <c r="AB406" s="53">
        <f t="shared" si="118"/>
        <v>0</v>
      </c>
      <c r="AI406" s="21"/>
      <c r="AJ406" s="6"/>
      <c r="AL406" s="53">
        <f t="shared" si="119"/>
        <v>0</v>
      </c>
      <c r="AS406" s="21"/>
      <c r="AT406" s="6"/>
      <c r="AV406" s="53">
        <f t="shared" si="120"/>
        <v>0</v>
      </c>
      <c r="BC406" s="21"/>
      <c r="BD406" s="6"/>
      <c r="BF406" s="53">
        <f t="shared" si="121"/>
        <v>0</v>
      </c>
      <c r="BM406" s="21"/>
      <c r="BN406" s="6"/>
      <c r="BP406" s="53">
        <f t="shared" si="122"/>
        <v>0</v>
      </c>
      <c r="BW406" s="21"/>
      <c r="BX406" s="6"/>
      <c r="BZ406" s="53">
        <f t="shared" si="123"/>
        <v>0</v>
      </c>
      <c r="CG406" s="21"/>
      <c r="CH406" s="6"/>
      <c r="CJ406" s="53">
        <f t="shared" si="124"/>
        <v>0</v>
      </c>
    </row>
    <row r="407" spans="17:88" ht="14.25">
      <c r="Q407" s="2"/>
      <c r="R407" s="26"/>
      <c r="S407" s="14"/>
      <c r="T407" s="15"/>
      <c r="U407" s="14"/>
      <c r="V407" s="15"/>
      <c r="W407" s="14"/>
      <c r="X407" s="15"/>
      <c r="Z407" s="6"/>
      <c r="AB407" s="53">
        <f t="shared" si="118"/>
        <v>0</v>
      </c>
      <c r="AI407" s="21"/>
      <c r="AJ407" s="6"/>
      <c r="AL407" s="53">
        <f t="shared" si="119"/>
        <v>0</v>
      </c>
      <c r="AS407" s="21"/>
      <c r="AT407" s="6"/>
      <c r="AV407" s="53">
        <f t="shared" si="120"/>
        <v>0</v>
      </c>
      <c r="BC407" s="21"/>
      <c r="BD407" s="6"/>
      <c r="BF407" s="53">
        <f t="shared" si="121"/>
        <v>0</v>
      </c>
      <c r="BM407" s="21"/>
      <c r="BN407" s="6"/>
      <c r="BP407" s="53">
        <f t="shared" si="122"/>
        <v>0</v>
      </c>
      <c r="BW407" s="21"/>
      <c r="BX407" s="6"/>
      <c r="BZ407" s="53">
        <f t="shared" si="123"/>
        <v>0</v>
      </c>
      <c r="CG407" s="21"/>
      <c r="CH407" s="6"/>
      <c r="CJ407" s="53">
        <f t="shared" si="124"/>
        <v>0</v>
      </c>
    </row>
    <row r="408" spans="17:88" s="13" customFormat="1" ht="14.25">
      <c r="Q408" s="14"/>
      <c r="R408" s="67"/>
      <c r="S408" s="14"/>
      <c r="T408" s="15"/>
      <c r="U408" s="14"/>
      <c r="V408" s="15"/>
      <c r="W408" s="14"/>
      <c r="X408" s="15"/>
      <c r="Z408" s="30"/>
      <c r="AA408" s="51"/>
      <c r="AB408" s="53">
        <f t="shared" si="118"/>
        <v>0</v>
      </c>
      <c r="AC408" s="14"/>
      <c r="AD408" s="15"/>
      <c r="AE408" s="14"/>
      <c r="AF408" s="15"/>
      <c r="AG408" s="14"/>
      <c r="AH408" s="15"/>
      <c r="AI408" s="24"/>
      <c r="AJ408" s="30"/>
      <c r="AK408" s="51"/>
      <c r="AL408" s="53">
        <f t="shared" si="119"/>
        <v>0</v>
      </c>
      <c r="AM408" s="14"/>
      <c r="AN408" s="15"/>
      <c r="AO408" s="14"/>
      <c r="AP408" s="15"/>
      <c r="AQ408" s="14"/>
      <c r="AR408" s="15"/>
      <c r="AS408" s="24"/>
      <c r="AT408" s="30"/>
      <c r="AU408" s="51"/>
      <c r="AV408" s="53">
        <f t="shared" si="120"/>
        <v>0</v>
      </c>
      <c r="AW408" s="14"/>
      <c r="AX408" s="15"/>
      <c r="AY408" s="14"/>
      <c r="AZ408" s="15"/>
      <c r="BA408" s="14"/>
      <c r="BB408" s="15"/>
      <c r="BC408" s="24"/>
      <c r="BD408" s="30"/>
      <c r="BE408" s="51"/>
      <c r="BF408" s="53">
        <f t="shared" si="121"/>
        <v>0</v>
      </c>
      <c r="BG408" s="14"/>
      <c r="BH408" s="15"/>
      <c r="BI408" s="14"/>
      <c r="BJ408" s="15"/>
      <c r="BK408" s="14"/>
      <c r="BL408" s="15"/>
      <c r="BM408" s="24"/>
      <c r="BN408" s="30"/>
      <c r="BO408" s="51"/>
      <c r="BP408" s="53">
        <f t="shared" si="122"/>
        <v>0</v>
      </c>
      <c r="BQ408" s="14"/>
      <c r="BR408" s="15"/>
      <c r="BS408" s="14"/>
      <c r="BT408" s="15"/>
      <c r="BU408" s="14"/>
      <c r="BV408" s="15"/>
      <c r="BW408" s="24"/>
      <c r="BX408" s="30"/>
      <c r="BY408" s="51"/>
      <c r="BZ408" s="53">
        <f t="shared" si="123"/>
        <v>0</v>
      </c>
      <c r="CA408" s="14"/>
      <c r="CB408" s="15"/>
      <c r="CC408" s="14"/>
      <c r="CD408" s="15"/>
      <c r="CE408" s="14"/>
      <c r="CF408" s="15"/>
      <c r="CG408" s="24"/>
      <c r="CH408" s="30"/>
      <c r="CI408" s="51"/>
      <c r="CJ408" s="53">
        <f t="shared" si="124"/>
        <v>0</v>
      </c>
    </row>
    <row r="409" spans="17:88" ht="14.25">
      <c r="Q409" s="2"/>
      <c r="R409" s="26"/>
      <c r="S409" s="14"/>
      <c r="T409" s="15"/>
      <c r="U409" s="14"/>
      <c r="V409" s="15"/>
      <c r="W409" s="14"/>
      <c r="X409" s="15"/>
      <c r="Z409" s="6"/>
      <c r="AB409" s="53">
        <f t="shared" si="118"/>
        <v>0</v>
      </c>
      <c r="AI409" s="21"/>
      <c r="AJ409" s="6"/>
      <c r="AL409" s="53">
        <f t="shared" si="119"/>
        <v>0</v>
      </c>
      <c r="AS409" s="21"/>
      <c r="AT409" s="6"/>
      <c r="AV409" s="53">
        <f t="shared" si="120"/>
        <v>0</v>
      </c>
      <c r="BC409" s="21"/>
      <c r="BD409" s="6"/>
      <c r="BF409" s="53">
        <f t="shared" si="121"/>
        <v>0</v>
      </c>
      <c r="BM409" s="21"/>
      <c r="BN409" s="6"/>
      <c r="BP409" s="53">
        <f t="shared" si="122"/>
        <v>0</v>
      </c>
      <c r="BW409" s="21"/>
      <c r="BX409" s="6"/>
      <c r="BZ409" s="53">
        <f t="shared" si="123"/>
        <v>0</v>
      </c>
      <c r="CG409" s="21"/>
      <c r="CH409" s="6"/>
      <c r="CJ409" s="53">
        <f t="shared" si="124"/>
        <v>0</v>
      </c>
    </row>
    <row r="410" spans="17:88" ht="14.25">
      <c r="Q410" s="2"/>
      <c r="R410" s="26"/>
      <c r="S410" s="14"/>
      <c r="T410" s="15"/>
      <c r="U410" s="14"/>
      <c r="V410" s="15"/>
      <c r="W410" s="14"/>
      <c r="X410" s="15"/>
      <c r="Z410" s="6"/>
      <c r="AB410" s="53">
        <f t="shared" si="118"/>
        <v>0</v>
      </c>
      <c r="AI410" s="21"/>
      <c r="AJ410" s="6"/>
      <c r="AL410" s="53">
        <f t="shared" si="119"/>
        <v>0</v>
      </c>
      <c r="AS410" s="21"/>
      <c r="AT410" s="6"/>
      <c r="AV410" s="53">
        <f t="shared" si="120"/>
        <v>0</v>
      </c>
      <c r="BC410" s="21"/>
      <c r="BD410" s="6"/>
      <c r="BF410" s="53">
        <f t="shared" si="121"/>
        <v>0</v>
      </c>
      <c r="BM410" s="21"/>
      <c r="BN410" s="6"/>
      <c r="BP410" s="53">
        <f t="shared" si="122"/>
        <v>0</v>
      </c>
      <c r="BW410" s="21"/>
      <c r="BX410" s="6"/>
      <c r="BZ410" s="53">
        <f t="shared" si="123"/>
        <v>0</v>
      </c>
      <c r="CG410" s="21"/>
      <c r="CH410" s="6"/>
      <c r="CJ410" s="53">
        <f t="shared" si="124"/>
        <v>0</v>
      </c>
    </row>
    <row r="411" spans="17:88" ht="14.25">
      <c r="Q411" s="2"/>
      <c r="R411" s="26"/>
      <c r="S411" s="14"/>
      <c r="T411" s="15"/>
      <c r="U411" s="14"/>
      <c r="V411" s="15"/>
      <c r="W411" s="14"/>
      <c r="X411" s="15"/>
      <c r="Z411" s="6"/>
      <c r="AB411" s="53">
        <f t="shared" si="118"/>
        <v>0</v>
      </c>
      <c r="AI411" s="21"/>
      <c r="AJ411" s="6"/>
      <c r="AL411" s="53">
        <f t="shared" si="119"/>
        <v>0</v>
      </c>
      <c r="AS411" s="21"/>
      <c r="AT411" s="6"/>
      <c r="AV411" s="53">
        <f t="shared" si="120"/>
        <v>0</v>
      </c>
      <c r="BC411" s="21"/>
      <c r="BD411" s="6"/>
      <c r="BF411" s="53">
        <f t="shared" si="121"/>
        <v>0</v>
      </c>
      <c r="BM411" s="21"/>
      <c r="BN411" s="6"/>
      <c r="BP411" s="53">
        <f t="shared" si="122"/>
        <v>0</v>
      </c>
      <c r="BW411" s="21"/>
      <c r="BX411" s="6"/>
      <c r="BZ411" s="53">
        <f t="shared" si="123"/>
        <v>0</v>
      </c>
      <c r="CG411" s="21"/>
      <c r="CH411" s="6"/>
      <c r="CJ411" s="53">
        <f t="shared" si="124"/>
        <v>0</v>
      </c>
    </row>
    <row r="412" spans="17:88" ht="14.25">
      <c r="Q412" s="2"/>
      <c r="R412" s="26"/>
      <c r="S412" s="14"/>
      <c r="T412" s="15"/>
      <c r="U412" s="14"/>
      <c r="V412" s="15"/>
      <c r="W412" s="14"/>
      <c r="X412" s="15"/>
      <c r="Z412" s="6"/>
      <c r="AB412" s="53">
        <f t="shared" si="118"/>
        <v>0</v>
      </c>
      <c r="AI412" s="21"/>
      <c r="AJ412" s="6"/>
      <c r="AL412" s="53">
        <f t="shared" si="119"/>
        <v>0</v>
      </c>
      <c r="AS412" s="21"/>
      <c r="AT412" s="6"/>
      <c r="AV412" s="53">
        <f t="shared" si="120"/>
        <v>0</v>
      </c>
      <c r="BC412" s="21"/>
      <c r="BD412" s="6"/>
      <c r="BF412" s="53">
        <f t="shared" si="121"/>
        <v>0</v>
      </c>
      <c r="BM412" s="21"/>
      <c r="BN412" s="6"/>
      <c r="BP412" s="53">
        <f t="shared" si="122"/>
        <v>0</v>
      </c>
      <c r="BW412" s="21"/>
      <c r="BX412" s="6"/>
      <c r="BZ412" s="53">
        <f t="shared" si="123"/>
        <v>0</v>
      </c>
      <c r="CG412" s="21"/>
      <c r="CH412" s="6"/>
      <c r="CJ412" s="53">
        <f t="shared" si="124"/>
        <v>0</v>
      </c>
    </row>
    <row r="413" spans="17:88" ht="14.25">
      <c r="Q413" s="2"/>
      <c r="R413" s="26"/>
      <c r="S413" s="14"/>
      <c r="T413" s="15"/>
      <c r="U413" s="14"/>
      <c r="V413" s="15"/>
      <c r="W413" s="14"/>
      <c r="X413" s="15"/>
      <c r="Z413" s="6"/>
      <c r="AB413" s="53">
        <f t="shared" si="118"/>
        <v>0</v>
      </c>
      <c r="AI413" s="21"/>
      <c r="AJ413" s="6"/>
      <c r="AL413" s="53">
        <f t="shared" si="119"/>
        <v>0</v>
      </c>
      <c r="AS413" s="21"/>
      <c r="AT413" s="6"/>
      <c r="AV413" s="53">
        <f t="shared" si="120"/>
        <v>0</v>
      </c>
      <c r="BC413" s="21"/>
      <c r="BD413" s="6"/>
      <c r="BF413" s="53">
        <f t="shared" si="121"/>
        <v>0</v>
      </c>
      <c r="BM413" s="21"/>
      <c r="BN413" s="6"/>
      <c r="BP413" s="53">
        <f t="shared" si="122"/>
        <v>0</v>
      </c>
      <c r="BW413" s="21"/>
      <c r="BX413" s="6"/>
      <c r="BZ413" s="53">
        <f t="shared" si="123"/>
        <v>0</v>
      </c>
      <c r="CG413" s="21"/>
      <c r="CH413" s="6"/>
      <c r="CJ413" s="53">
        <f t="shared" si="124"/>
        <v>0</v>
      </c>
    </row>
    <row r="414" spans="17:88" ht="14.25">
      <c r="Q414" s="2"/>
      <c r="R414" s="26"/>
      <c r="S414" s="14"/>
      <c r="T414" s="15"/>
      <c r="U414" s="14"/>
      <c r="V414" s="15"/>
      <c r="W414" s="14"/>
      <c r="X414" s="15"/>
      <c r="Z414" s="6"/>
      <c r="AB414" s="53">
        <f t="shared" si="118"/>
        <v>0</v>
      </c>
      <c r="AI414" s="21"/>
      <c r="AJ414" s="6"/>
      <c r="AL414" s="53">
        <f t="shared" si="119"/>
        <v>0</v>
      </c>
      <c r="AS414" s="21"/>
      <c r="AT414" s="6"/>
      <c r="AV414" s="53">
        <f t="shared" si="120"/>
        <v>0</v>
      </c>
      <c r="BC414" s="21"/>
      <c r="BD414" s="6"/>
      <c r="BF414" s="53">
        <f t="shared" si="121"/>
        <v>0</v>
      </c>
      <c r="BM414" s="21"/>
      <c r="BN414" s="6"/>
      <c r="BP414" s="53">
        <f t="shared" si="122"/>
        <v>0</v>
      </c>
      <c r="BW414" s="21"/>
      <c r="BX414" s="6"/>
      <c r="BZ414" s="53">
        <f t="shared" si="123"/>
        <v>0</v>
      </c>
      <c r="CG414" s="21"/>
      <c r="CH414" s="6"/>
      <c r="CJ414" s="53">
        <f t="shared" si="124"/>
        <v>0</v>
      </c>
    </row>
    <row r="415" spans="17:88" ht="14.25">
      <c r="Q415" s="2"/>
      <c r="R415" s="26"/>
      <c r="S415" s="14"/>
      <c r="T415" s="15"/>
      <c r="U415" s="14"/>
      <c r="V415" s="15"/>
      <c r="W415" s="14"/>
      <c r="X415" s="15"/>
      <c r="Z415" s="6"/>
      <c r="AB415" s="53">
        <f t="shared" si="118"/>
        <v>0</v>
      </c>
      <c r="AI415" s="21"/>
      <c r="AJ415" s="6"/>
      <c r="AL415" s="53">
        <f t="shared" si="119"/>
        <v>0</v>
      </c>
      <c r="AS415" s="21"/>
      <c r="AT415" s="6"/>
      <c r="AV415" s="53">
        <f t="shared" si="120"/>
        <v>0</v>
      </c>
      <c r="BC415" s="21"/>
      <c r="BD415" s="6"/>
      <c r="BF415" s="53">
        <f t="shared" si="121"/>
        <v>0</v>
      </c>
      <c r="BM415" s="21"/>
      <c r="BN415" s="6"/>
      <c r="BP415" s="53">
        <f t="shared" si="122"/>
        <v>0</v>
      </c>
      <c r="BW415" s="21"/>
      <c r="BX415" s="6"/>
      <c r="BZ415" s="53">
        <f t="shared" si="123"/>
        <v>0</v>
      </c>
      <c r="CG415" s="21"/>
      <c r="CH415" s="6"/>
      <c r="CJ415" s="53">
        <f t="shared" si="124"/>
        <v>0</v>
      </c>
    </row>
    <row r="416" spans="17:88" ht="14.25">
      <c r="Q416" s="2"/>
      <c r="R416" s="26"/>
      <c r="S416" s="14"/>
      <c r="T416" s="15"/>
      <c r="U416" s="14"/>
      <c r="V416" s="15"/>
      <c r="W416" s="14"/>
      <c r="X416" s="15"/>
      <c r="Z416" s="6"/>
      <c r="AB416" s="53">
        <f t="shared" si="118"/>
        <v>0</v>
      </c>
      <c r="AI416" s="21"/>
      <c r="AJ416" s="6"/>
      <c r="AL416" s="53">
        <f t="shared" si="119"/>
        <v>0</v>
      </c>
      <c r="AS416" s="21"/>
      <c r="AT416" s="6"/>
      <c r="AV416" s="53">
        <f t="shared" si="120"/>
        <v>0</v>
      </c>
      <c r="BC416" s="21"/>
      <c r="BD416" s="6"/>
      <c r="BF416" s="53">
        <f t="shared" si="121"/>
        <v>0</v>
      </c>
      <c r="BM416" s="21"/>
      <c r="BN416" s="6"/>
      <c r="BP416" s="53">
        <f t="shared" si="122"/>
        <v>0</v>
      </c>
      <c r="BW416" s="21"/>
      <c r="BX416" s="6"/>
      <c r="BZ416" s="53">
        <f t="shared" si="123"/>
        <v>0</v>
      </c>
      <c r="CG416" s="21"/>
      <c r="CH416" s="6"/>
      <c r="CJ416" s="53">
        <f t="shared" si="124"/>
        <v>0</v>
      </c>
    </row>
    <row r="417" spans="17:88" ht="14.25">
      <c r="Q417" s="2"/>
      <c r="R417" s="26"/>
      <c r="S417" s="14"/>
      <c r="T417" s="15"/>
      <c r="U417" s="14"/>
      <c r="V417" s="15"/>
      <c r="W417" s="14"/>
      <c r="X417" s="15"/>
      <c r="Z417" s="6"/>
      <c r="AB417" s="53">
        <f t="shared" si="118"/>
        <v>0</v>
      </c>
      <c r="AI417" s="21"/>
      <c r="AJ417" s="6"/>
      <c r="AL417" s="53">
        <f t="shared" si="119"/>
        <v>0</v>
      </c>
      <c r="AS417" s="21"/>
      <c r="AT417" s="6"/>
      <c r="AV417" s="53">
        <f t="shared" si="120"/>
        <v>0</v>
      </c>
      <c r="BC417" s="21"/>
      <c r="BD417" s="6"/>
      <c r="BF417" s="53">
        <f t="shared" si="121"/>
        <v>0</v>
      </c>
      <c r="BM417" s="21"/>
      <c r="BN417" s="6"/>
      <c r="BP417" s="53">
        <f t="shared" si="122"/>
        <v>0</v>
      </c>
      <c r="BW417" s="21"/>
      <c r="BX417" s="6"/>
      <c r="BZ417" s="53">
        <f t="shared" si="123"/>
        <v>0</v>
      </c>
      <c r="CG417" s="21"/>
      <c r="CH417" s="6"/>
      <c r="CJ417" s="53">
        <f t="shared" si="124"/>
        <v>0</v>
      </c>
    </row>
    <row r="418" spans="17:88" ht="14.25">
      <c r="Q418" s="2"/>
      <c r="R418" s="26"/>
      <c r="S418" s="14"/>
      <c r="T418" s="15"/>
      <c r="U418" s="14"/>
      <c r="V418" s="15"/>
      <c r="W418" s="14"/>
      <c r="X418" s="15"/>
      <c r="Z418" s="6"/>
      <c r="AB418" s="53">
        <f t="shared" si="118"/>
        <v>0</v>
      </c>
      <c r="AI418" s="21"/>
      <c r="AJ418" s="6"/>
      <c r="AL418" s="53">
        <f t="shared" si="119"/>
        <v>0</v>
      </c>
      <c r="AS418" s="21"/>
      <c r="AT418" s="6"/>
      <c r="AV418" s="53">
        <f t="shared" si="120"/>
        <v>0</v>
      </c>
      <c r="BC418" s="21"/>
      <c r="BD418" s="6"/>
      <c r="BF418" s="53">
        <f t="shared" si="121"/>
        <v>0</v>
      </c>
      <c r="BM418" s="21"/>
      <c r="BN418" s="6"/>
      <c r="BP418" s="53">
        <f t="shared" si="122"/>
        <v>0</v>
      </c>
      <c r="BW418" s="21"/>
      <c r="BX418" s="6"/>
      <c r="BZ418" s="53">
        <f t="shared" si="123"/>
        <v>0</v>
      </c>
      <c r="CG418" s="21"/>
      <c r="CH418" s="6"/>
      <c r="CJ418" s="53">
        <f t="shared" si="124"/>
        <v>0</v>
      </c>
    </row>
    <row r="419" spans="17:88" ht="14.25">
      <c r="Q419" s="2"/>
      <c r="R419" s="26"/>
      <c r="S419" s="14"/>
      <c r="T419" s="15"/>
      <c r="U419" s="14"/>
      <c r="V419" s="15"/>
      <c r="W419" s="14"/>
      <c r="X419" s="15"/>
      <c r="Z419" s="6"/>
      <c r="AB419" s="53">
        <f t="shared" si="118"/>
        <v>0</v>
      </c>
      <c r="AI419" s="21"/>
      <c r="AJ419" s="6"/>
      <c r="AL419" s="53">
        <f t="shared" si="119"/>
        <v>0</v>
      </c>
      <c r="AS419" s="21"/>
      <c r="AT419" s="6"/>
      <c r="AV419" s="53">
        <f t="shared" si="120"/>
        <v>0</v>
      </c>
      <c r="BC419" s="21"/>
      <c r="BD419" s="6"/>
      <c r="BF419" s="53">
        <f t="shared" si="121"/>
        <v>0</v>
      </c>
      <c r="BM419" s="21"/>
      <c r="BN419" s="6"/>
      <c r="BP419" s="53">
        <f t="shared" si="122"/>
        <v>0</v>
      </c>
      <c r="BW419" s="21"/>
      <c r="BX419" s="6"/>
      <c r="BZ419" s="53">
        <f t="shared" si="123"/>
        <v>0</v>
      </c>
      <c r="CG419" s="21"/>
      <c r="CH419" s="6"/>
      <c r="CJ419" s="53">
        <f t="shared" si="124"/>
        <v>0</v>
      </c>
    </row>
    <row r="420" spans="17:88" ht="14.25">
      <c r="Q420" s="2"/>
      <c r="R420" s="26"/>
      <c r="S420" s="14"/>
      <c r="T420" s="15"/>
      <c r="U420" s="14"/>
      <c r="V420" s="15"/>
      <c r="W420" s="14"/>
      <c r="X420" s="15"/>
      <c r="Z420" s="6"/>
      <c r="AB420" s="53">
        <f t="shared" si="118"/>
        <v>0</v>
      </c>
      <c r="AI420" s="21"/>
      <c r="AJ420" s="6"/>
      <c r="AL420" s="53">
        <f t="shared" si="119"/>
        <v>0</v>
      </c>
      <c r="AS420" s="21"/>
      <c r="AT420" s="6"/>
      <c r="AV420" s="53">
        <f t="shared" si="120"/>
        <v>0</v>
      </c>
      <c r="BC420" s="21"/>
      <c r="BD420" s="6"/>
      <c r="BF420" s="53">
        <f t="shared" si="121"/>
        <v>0</v>
      </c>
      <c r="BM420" s="21"/>
      <c r="BN420" s="6"/>
      <c r="BP420" s="53">
        <f t="shared" si="122"/>
        <v>0</v>
      </c>
      <c r="BW420" s="21"/>
      <c r="BX420" s="6"/>
      <c r="BZ420" s="53">
        <f t="shared" si="123"/>
        <v>0</v>
      </c>
      <c r="CG420" s="21"/>
      <c r="CH420" s="6"/>
      <c r="CJ420" s="53">
        <f t="shared" si="124"/>
        <v>0</v>
      </c>
    </row>
    <row r="421" spans="17:88" ht="14.25">
      <c r="Q421" s="2"/>
      <c r="R421" s="26"/>
      <c r="S421" s="14"/>
      <c r="T421" s="15"/>
      <c r="U421" s="14"/>
      <c r="V421" s="15"/>
      <c r="W421" s="14"/>
      <c r="X421" s="15"/>
      <c r="Z421" s="6"/>
      <c r="AB421" s="53">
        <f t="shared" si="118"/>
        <v>0</v>
      </c>
      <c r="AI421" s="21"/>
      <c r="AJ421" s="6"/>
      <c r="AL421" s="53">
        <f t="shared" si="119"/>
        <v>0</v>
      </c>
      <c r="AS421" s="21"/>
      <c r="AT421" s="6"/>
      <c r="AV421" s="53">
        <f t="shared" si="120"/>
        <v>0</v>
      </c>
      <c r="BC421" s="21"/>
      <c r="BD421" s="6"/>
      <c r="BF421" s="53">
        <f t="shared" si="121"/>
        <v>0</v>
      </c>
      <c r="BM421" s="21"/>
      <c r="BN421" s="6"/>
      <c r="BP421" s="53">
        <f t="shared" si="122"/>
        <v>0</v>
      </c>
      <c r="BW421" s="21"/>
      <c r="BX421" s="6"/>
      <c r="BZ421" s="53">
        <f t="shared" si="123"/>
        <v>0</v>
      </c>
      <c r="CG421" s="21"/>
      <c r="CH421" s="6"/>
      <c r="CJ421" s="53">
        <f t="shared" si="124"/>
        <v>0</v>
      </c>
    </row>
    <row r="422" spans="17:88" ht="14.25">
      <c r="Q422" s="2"/>
      <c r="R422" s="26"/>
      <c r="S422" s="14"/>
      <c r="T422" s="15"/>
      <c r="U422" s="14"/>
      <c r="V422" s="15"/>
      <c r="W422" s="14"/>
      <c r="X422" s="15"/>
      <c r="Z422" s="6"/>
      <c r="AB422" s="53">
        <f t="shared" si="118"/>
        <v>0</v>
      </c>
      <c r="AI422" s="21"/>
      <c r="AJ422" s="6"/>
      <c r="AL422" s="53">
        <f t="shared" si="119"/>
        <v>0</v>
      </c>
      <c r="AS422" s="21"/>
      <c r="AT422" s="6"/>
      <c r="AV422" s="53">
        <f t="shared" si="120"/>
        <v>0</v>
      </c>
      <c r="BC422" s="21"/>
      <c r="BD422" s="6"/>
      <c r="BF422" s="53">
        <f t="shared" si="121"/>
        <v>0</v>
      </c>
      <c r="BM422" s="21"/>
      <c r="BN422" s="6"/>
      <c r="BP422" s="53">
        <f t="shared" si="122"/>
        <v>0</v>
      </c>
      <c r="BW422" s="21"/>
      <c r="BX422" s="6"/>
      <c r="BZ422" s="53">
        <f t="shared" si="123"/>
        <v>0</v>
      </c>
      <c r="CG422" s="21"/>
      <c r="CH422" s="6"/>
      <c r="CJ422" s="53">
        <f t="shared" si="124"/>
        <v>0</v>
      </c>
    </row>
    <row r="423" spans="17:88" ht="14.25">
      <c r="Q423" s="2"/>
      <c r="R423" s="26"/>
      <c r="S423" s="14"/>
      <c r="T423" s="15"/>
      <c r="U423" s="14"/>
      <c r="V423" s="15"/>
      <c r="W423" s="14"/>
      <c r="X423" s="15"/>
      <c r="Z423" s="6"/>
      <c r="AB423" s="53">
        <f t="shared" si="118"/>
        <v>0</v>
      </c>
      <c r="AI423" s="21"/>
      <c r="AJ423" s="6"/>
      <c r="AL423" s="53">
        <f t="shared" si="119"/>
        <v>0</v>
      </c>
      <c r="AS423" s="21"/>
      <c r="AT423" s="6"/>
      <c r="AV423" s="53">
        <f t="shared" si="120"/>
        <v>0</v>
      </c>
      <c r="BC423" s="21"/>
      <c r="BD423" s="6"/>
      <c r="BF423" s="53">
        <f t="shared" si="121"/>
        <v>0</v>
      </c>
      <c r="BM423" s="21"/>
      <c r="BN423" s="6"/>
      <c r="BP423" s="53">
        <f t="shared" si="122"/>
        <v>0</v>
      </c>
      <c r="BW423" s="21"/>
      <c r="BX423" s="6"/>
      <c r="BZ423" s="53">
        <f t="shared" si="123"/>
        <v>0</v>
      </c>
      <c r="CG423" s="21"/>
      <c r="CH423" s="6"/>
      <c r="CJ423" s="53">
        <f t="shared" si="124"/>
        <v>0</v>
      </c>
    </row>
    <row r="424" spans="17:88" ht="14.25">
      <c r="Q424" s="2"/>
      <c r="R424" s="26"/>
      <c r="S424" s="14"/>
      <c r="T424" s="15"/>
      <c r="U424" s="14"/>
      <c r="V424" s="15"/>
      <c r="W424" s="14"/>
      <c r="X424" s="15"/>
      <c r="Z424" s="6"/>
      <c r="AB424" s="53">
        <f t="shared" si="118"/>
        <v>0</v>
      </c>
      <c r="AI424" s="21"/>
      <c r="AJ424" s="6"/>
      <c r="AL424" s="53">
        <f t="shared" si="119"/>
        <v>0</v>
      </c>
      <c r="AS424" s="21"/>
      <c r="AT424" s="6"/>
      <c r="AV424" s="53">
        <f t="shared" si="120"/>
        <v>0</v>
      </c>
      <c r="BC424" s="21"/>
      <c r="BD424" s="6"/>
      <c r="BF424" s="53">
        <f t="shared" si="121"/>
        <v>0</v>
      </c>
      <c r="BM424" s="21"/>
      <c r="BN424" s="6"/>
      <c r="BP424" s="53">
        <f t="shared" si="122"/>
        <v>0</v>
      </c>
      <c r="BW424" s="21"/>
      <c r="BX424" s="6"/>
      <c r="BZ424" s="53">
        <f t="shared" si="123"/>
        <v>0</v>
      </c>
      <c r="CG424" s="21"/>
      <c r="CH424" s="6"/>
      <c r="CJ424" s="53">
        <f t="shared" si="124"/>
        <v>0</v>
      </c>
    </row>
    <row r="425" spans="17:88" ht="14.25">
      <c r="Q425" s="2"/>
      <c r="R425" s="26"/>
      <c r="S425" s="14"/>
      <c r="T425" s="15"/>
      <c r="U425" s="14"/>
      <c r="V425" s="15"/>
      <c r="W425" s="14"/>
      <c r="X425" s="15"/>
      <c r="Z425" s="6"/>
      <c r="AB425" s="53">
        <f t="shared" si="118"/>
        <v>0</v>
      </c>
      <c r="AI425" s="21"/>
      <c r="AJ425" s="6"/>
      <c r="AL425" s="53">
        <f t="shared" si="119"/>
        <v>0</v>
      </c>
      <c r="AS425" s="21"/>
      <c r="AT425" s="6"/>
      <c r="AV425" s="53">
        <f t="shared" si="120"/>
        <v>0</v>
      </c>
      <c r="BC425" s="21"/>
      <c r="BD425" s="6"/>
      <c r="BF425" s="53">
        <f t="shared" si="121"/>
        <v>0</v>
      </c>
      <c r="BM425" s="21"/>
      <c r="BN425" s="6"/>
      <c r="BP425" s="53">
        <f t="shared" si="122"/>
        <v>0</v>
      </c>
      <c r="BW425" s="21"/>
      <c r="BX425" s="6"/>
      <c r="BZ425" s="53">
        <f t="shared" si="123"/>
        <v>0</v>
      </c>
      <c r="CG425" s="21"/>
      <c r="CH425" s="6"/>
      <c r="CJ425" s="53">
        <f t="shared" si="124"/>
        <v>0</v>
      </c>
    </row>
    <row r="426" spans="17:88" ht="14.25">
      <c r="Q426" s="2"/>
      <c r="R426" s="26"/>
      <c r="S426" s="14"/>
      <c r="T426" s="15"/>
      <c r="U426" s="14"/>
      <c r="V426" s="15"/>
      <c r="W426" s="14"/>
      <c r="X426" s="15"/>
      <c r="Z426" s="6"/>
      <c r="AB426" s="53">
        <f t="shared" si="118"/>
        <v>0</v>
      </c>
      <c r="AI426" s="21"/>
      <c r="AJ426" s="6"/>
      <c r="AL426" s="53">
        <f t="shared" si="119"/>
        <v>0</v>
      </c>
      <c r="AS426" s="21"/>
      <c r="AT426" s="6"/>
      <c r="AV426" s="53">
        <f t="shared" si="120"/>
        <v>0</v>
      </c>
      <c r="BC426" s="21"/>
      <c r="BD426" s="6"/>
      <c r="BF426" s="53">
        <f t="shared" si="121"/>
        <v>0</v>
      </c>
      <c r="BM426" s="21"/>
      <c r="BN426" s="6"/>
      <c r="BP426" s="53">
        <f t="shared" si="122"/>
        <v>0</v>
      </c>
      <c r="BW426" s="21"/>
      <c r="BX426" s="6"/>
      <c r="BZ426" s="53">
        <f t="shared" si="123"/>
        <v>0</v>
      </c>
      <c r="CG426" s="21"/>
      <c r="CH426" s="6"/>
      <c r="CJ426" s="53">
        <f t="shared" si="124"/>
        <v>0</v>
      </c>
    </row>
    <row r="427" spans="17:88" ht="14.25">
      <c r="Q427" s="2"/>
      <c r="R427" s="26"/>
      <c r="S427" s="14"/>
      <c r="T427" s="15"/>
      <c r="U427" s="14"/>
      <c r="V427" s="15"/>
      <c r="W427" s="14"/>
      <c r="X427" s="15"/>
      <c r="Z427" s="6"/>
      <c r="AB427" s="53">
        <f t="shared" si="118"/>
        <v>0</v>
      </c>
      <c r="AI427" s="21"/>
      <c r="AJ427" s="6"/>
      <c r="AL427" s="53">
        <f t="shared" si="119"/>
        <v>0</v>
      </c>
      <c r="AS427" s="21"/>
      <c r="AT427" s="6"/>
      <c r="AV427" s="53">
        <f t="shared" si="120"/>
        <v>0</v>
      </c>
      <c r="BC427" s="21"/>
      <c r="BD427" s="6"/>
      <c r="BF427" s="53">
        <f t="shared" si="121"/>
        <v>0</v>
      </c>
      <c r="BM427" s="21"/>
      <c r="BN427" s="6"/>
      <c r="BP427" s="53">
        <f t="shared" si="122"/>
        <v>0</v>
      </c>
      <c r="BW427" s="21"/>
      <c r="BX427" s="6"/>
      <c r="BZ427" s="53">
        <f t="shared" si="123"/>
        <v>0</v>
      </c>
      <c r="CG427" s="21"/>
      <c r="CH427" s="6"/>
      <c r="CJ427" s="53">
        <f t="shared" si="124"/>
        <v>0</v>
      </c>
    </row>
    <row r="428" spans="17:88" ht="14.25">
      <c r="Q428" s="2"/>
      <c r="R428" s="26"/>
      <c r="S428" s="14"/>
      <c r="T428" s="15"/>
      <c r="U428" s="14"/>
      <c r="V428" s="15"/>
      <c r="W428" s="14"/>
      <c r="X428" s="15"/>
      <c r="Z428" s="6"/>
      <c r="AB428" s="53">
        <f t="shared" si="118"/>
        <v>0</v>
      </c>
      <c r="AI428" s="21"/>
      <c r="AJ428" s="6"/>
      <c r="AL428" s="53">
        <f t="shared" si="119"/>
        <v>0</v>
      </c>
      <c r="AS428" s="21"/>
      <c r="AT428" s="6"/>
      <c r="AV428" s="53">
        <f t="shared" si="120"/>
        <v>0</v>
      </c>
      <c r="BC428" s="21"/>
      <c r="BD428" s="6"/>
      <c r="BF428" s="53">
        <f t="shared" si="121"/>
        <v>0</v>
      </c>
      <c r="BM428" s="21"/>
      <c r="BN428" s="6"/>
      <c r="BP428" s="53">
        <f t="shared" si="122"/>
        <v>0</v>
      </c>
      <c r="BW428" s="21"/>
      <c r="BX428" s="6"/>
      <c r="BZ428" s="53">
        <f t="shared" si="123"/>
        <v>0</v>
      </c>
      <c r="CG428" s="21"/>
      <c r="CH428" s="6"/>
      <c r="CJ428" s="53">
        <f t="shared" si="124"/>
        <v>0</v>
      </c>
    </row>
    <row r="429" spans="17:88" ht="15" thickBot="1">
      <c r="Q429" s="2"/>
      <c r="R429" s="26"/>
      <c r="S429" s="14"/>
      <c r="T429" s="15"/>
      <c r="U429" s="14"/>
      <c r="V429" s="15"/>
      <c r="W429" s="14"/>
      <c r="X429" s="15"/>
      <c r="Y429" s="17"/>
      <c r="Z429" s="23"/>
      <c r="AA429" s="54"/>
      <c r="AB429" s="55">
        <f>+IF(Y93=80,AB93,0)</f>
        <v>0</v>
      </c>
      <c r="AC429" s="18"/>
      <c r="AD429" s="19"/>
      <c r="AE429" s="18"/>
      <c r="AF429" s="19"/>
      <c r="AG429" s="18"/>
      <c r="AH429" s="19"/>
      <c r="AI429" s="22"/>
      <c r="AJ429" s="23"/>
      <c r="AK429" s="54"/>
      <c r="AL429" s="55">
        <f>+IF(AI93=80,AL93,0)</f>
        <v>0</v>
      </c>
      <c r="AM429" s="18"/>
      <c r="AN429" s="19"/>
      <c r="AO429" s="18"/>
      <c r="AP429" s="19"/>
      <c r="AQ429" s="18"/>
      <c r="AR429" s="19"/>
      <c r="AS429" s="22"/>
      <c r="AT429" s="23"/>
      <c r="AU429" s="54"/>
      <c r="AV429" s="55">
        <f>+IF(AS93=80,AV93,0)</f>
        <v>0</v>
      </c>
      <c r="AW429" s="18"/>
      <c r="AX429" s="19"/>
      <c r="AY429" s="18"/>
      <c r="AZ429" s="19"/>
      <c r="BA429" s="18"/>
      <c r="BB429" s="19"/>
      <c r="BC429" s="22"/>
      <c r="BD429" s="23"/>
      <c r="BE429" s="54"/>
      <c r="BF429" s="55">
        <f>+IF(BC93=80,BF93,0)</f>
        <v>0</v>
      </c>
      <c r="BG429" s="18"/>
      <c r="BH429" s="19"/>
      <c r="BI429" s="18"/>
      <c r="BJ429" s="19"/>
      <c r="BK429" s="18"/>
      <c r="BL429" s="19"/>
      <c r="BM429" s="22"/>
      <c r="BN429" s="23"/>
      <c r="BO429" s="54"/>
      <c r="BP429" s="55">
        <f>+IF(BM93=80,BP93,0)</f>
        <v>0</v>
      </c>
      <c r="BQ429" s="18"/>
      <c r="BR429" s="19"/>
      <c r="BS429" s="18"/>
      <c r="BT429" s="19"/>
      <c r="BU429" s="18"/>
      <c r="BV429" s="19"/>
      <c r="BW429" s="22"/>
      <c r="BX429" s="23"/>
      <c r="BY429" s="54"/>
      <c r="BZ429" s="55">
        <f>+IF(BW93=80,BZ93,0)</f>
        <v>0</v>
      </c>
      <c r="CA429" s="18"/>
      <c r="CB429" s="19"/>
      <c r="CC429" s="18"/>
      <c r="CD429" s="19"/>
      <c r="CE429" s="18"/>
      <c r="CF429" s="19"/>
      <c r="CG429" s="22"/>
      <c r="CH429" s="23"/>
      <c r="CI429" s="54"/>
      <c r="CJ429" s="55">
        <f>+IF(CG93=80,CJ93,0)</f>
        <v>0</v>
      </c>
    </row>
    <row r="430" spans="17:88" ht="14.25">
      <c r="Q430" s="2"/>
      <c r="R430" s="26"/>
      <c r="S430" s="14"/>
      <c r="T430" s="15"/>
      <c r="U430" s="14"/>
      <c r="V430" s="15"/>
      <c r="W430" s="14"/>
      <c r="X430" s="15"/>
      <c r="Y430" s="1">
        <v>80</v>
      </c>
      <c r="Z430" s="1" t="s">
        <v>25</v>
      </c>
      <c r="AA430" s="56">
        <f>+AB430+AL430+AV430+BF430+BP430+BZ430+CJ430</f>
        <v>4.533516672753915</v>
      </c>
      <c r="AB430" s="42">
        <f>SUM(AB365:AB429)</f>
        <v>0.031198661125799942</v>
      </c>
      <c r="AL430" s="42">
        <f>SUM(AL365:AL429)</f>
        <v>3.4438264180700013</v>
      </c>
      <c r="AV430" s="42">
        <f>SUM(AV365:AV429)</f>
        <v>1.0408831142456674</v>
      </c>
      <c r="BF430" s="42">
        <f>SUM(BF365:BF429)</f>
        <v>0</v>
      </c>
      <c r="BP430" s="42">
        <f>SUM(BP365:BP429)</f>
        <v>0</v>
      </c>
      <c r="BZ430" s="42">
        <f>SUM(BZ365:BZ429)</f>
        <v>0.0017172278000875075</v>
      </c>
      <c r="CJ430" s="42">
        <f>SUM(CJ365:CJ429)</f>
        <v>0.01589125151235969</v>
      </c>
    </row>
    <row r="431" spans="17:27" ht="15" thickBot="1">
      <c r="Q431" s="2"/>
      <c r="R431" s="26"/>
      <c r="S431" s="14"/>
      <c r="T431" s="15"/>
      <c r="U431" s="14"/>
      <c r="V431" s="15"/>
      <c r="W431" s="14"/>
      <c r="X431" s="15"/>
      <c r="AA431" s="56"/>
    </row>
    <row r="432" spans="19:88" s="13" customFormat="1" ht="14.25">
      <c r="S432" s="14"/>
      <c r="T432" s="15"/>
      <c r="U432" s="14"/>
      <c r="V432" s="15"/>
      <c r="W432" s="14"/>
      <c r="X432" s="15"/>
      <c r="Y432" s="7">
        <v>81</v>
      </c>
      <c r="Z432" s="62"/>
      <c r="AA432" s="63"/>
      <c r="AB432" s="64">
        <f aca="true" t="shared" si="125" ref="AB432:AB463">+IF(Y29=81,AB29,0)</f>
        <v>0</v>
      </c>
      <c r="AC432" s="65"/>
      <c r="AD432" s="66"/>
      <c r="AE432" s="65"/>
      <c r="AF432" s="66"/>
      <c r="AG432" s="65"/>
      <c r="AH432" s="66"/>
      <c r="AI432" s="61"/>
      <c r="AJ432" s="62"/>
      <c r="AK432" s="63"/>
      <c r="AL432" s="64">
        <f aca="true" t="shared" si="126" ref="AL432:AL463">+IF(AI29=81,AL29,0)</f>
        <v>0.13283274327372596</v>
      </c>
      <c r="AM432" s="65"/>
      <c r="AN432" s="66"/>
      <c r="AO432" s="65"/>
      <c r="AP432" s="66"/>
      <c r="AQ432" s="65"/>
      <c r="AR432" s="66"/>
      <c r="AS432" s="61"/>
      <c r="AT432" s="62"/>
      <c r="AU432" s="63"/>
      <c r="AV432" s="64">
        <f aca="true" t="shared" si="127" ref="AV432:AV463">+IF(AS29=81,AV29,0)</f>
        <v>0</v>
      </c>
      <c r="AW432" s="65"/>
      <c r="AX432" s="66"/>
      <c r="AY432" s="65"/>
      <c r="AZ432" s="66"/>
      <c r="BA432" s="65"/>
      <c r="BB432" s="66"/>
      <c r="BC432" s="61"/>
      <c r="BD432" s="62"/>
      <c r="BE432" s="63"/>
      <c r="BF432" s="64">
        <f aca="true" t="shared" si="128" ref="BF432:BF463">+IF(BC29=81,BF29,0)</f>
        <v>0</v>
      </c>
      <c r="BG432" s="65"/>
      <c r="BH432" s="66"/>
      <c r="BI432" s="65"/>
      <c r="BJ432" s="66"/>
      <c r="BK432" s="65"/>
      <c r="BL432" s="66"/>
      <c r="BM432" s="61"/>
      <c r="BN432" s="62"/>
      <c r="BO432" s="63"/>
      <c r="BP432" s="64">
        <f aca="true" t="shared" si="129" ref="BP432:BP463">+IF(BM29=81,BP29,0)</f>
        <v>0</v>
      </c>
      <c r="BQ432" s="65"/>
      <c r="BR432" s="66"/>
      <c r="BS432" s="65"/>
      <c r="BT432" s="66"/>
      <c r="BU432" s="65"/>
      <c r="BV432" s="66"/>
      <c r="BW432" s="61"/>
      <c r="BX432" s="62"/>
      <c r="BY432" s="63"/>
      <c r="BZ432" s="64">
        <f aca="true" t="shared" si="130" ref="BZ432:BZ463">+IF(BW29=81,BZ29,0)</f>
        <v>0</v>
      </c>
      <c r="CA432" s="65"/>
      <c r="CB432" s="66"/>
      <c r="CC432" s="65"/>
      <c r="CD432" s="66"/>
      <c r="CE432" s="65"/>
      <c r="CF432" s="66"/>
      <c r="CG432" s="61"/>
      <c r="CH432" s="62"/>
      <c r="CI432" s="63"/>
      <c r="CJ432" s="64">
        <f aca="true" t="shared" si="131" ref="CJ432:CJ463">+IF(CG29=81,CJ29,0)</f>
        <v>0</v>
      </c>
    </row>
    <row r="433" spans="19:88" ht="14.25">
      <c r="S433" s="14"/>
      <c r="T433" s="15"/>
      <c r="U433" s="14"/>
      <c r="V433" s="15"/>
      <c r="W433" s="14"/>
      <c r="X433" s="15"/>
      <c r="Z433" s="6"/>
      <c r="AB433" s="53">
        <f t="shared" si="125"/>
        <v>0</v>
      </c>
      <c r="AI433" s="21"/>
      <c r="AJ433" s="6"/>
      <c r="AL433" s="53">
        <f t="shared" si="126"/>
        <v>0</v>
      </c>
      <c r="AS433" s="21"/>
      <c r="AT433" s="6"/>
      <c r="AV433" s="53">
        <f t="shared" si="127"/>
        <v>0.0660716599672207</v>
      </c>
      <c r="BC433" s="21"/>
      <c r="BD433" s="6"/>
      <c r="BF433" s="53">
        <f t="shared" si="128"/>
        <v>0</v>
      </c>
      <c r="BM433" s="21"/>
      <c r="BN433" s="6"/>
      <c r="BP433" s="53">
        <f t="shared" si="129"/>
        <v>0</v>
      </c>
      <c r="BW433" s="21"/>
      <c r="BX433" s="6"/>
      <c r="BZ433" s="53">
        <f t="shared" si="130"/>
        <v>0</v>
      </c>
      <c r="CG433" s="21"/>
      <c r="CH433" s="6"/>
      <c r="CJ433" s="53">
        <f t="shared" si="131"/>
        <v>0</v>
      </c>
    </row>
    <row r="434" spans="17:88" s="13" customFormat="1" ht="14.25">
      <c r="Q434" s="14"/>
      <c r="R434" s="67"/>
      <c r="S434" s="14"/>
      <c r="T434" s="15"/>
      <c r="U434" s="14"/>
      <c r="V434" s="15"/>
      <c r="W434" s="14"/>
      <c r="X434" s="15"/>
      <c r="Z434" s="30"/>
      <c r="AA434" s="51"/>
      <c r="AB434" s="53">
        <f t="shared" si="125"/>
        <v>0</v>
      </c>
      <c r="AC434" s="14"/>
      <c r="AD434" s="15"/>
      <c r="AE434" s="14"/>
      <c r="AF434" s="15"/>
      <c r="AG434" s="14"/>
      <c r="AH434" s="15"/>
      <c r="AI434" s="24"/>
      <c r="AJ434" s="30"/>
      <c r="AK434" s="51"/>
      <c r="AL434" s="53">
        <f t="shared" si="126"/>
        <v>0</v>
      </c>
      <c r="AM434" s="14"/>
      <c r="AN434" s="15"/>
      <c r="AO434" s="14"/>
      <c r="AP434" s="15"/>
      <c r="AQ434" s="14"/>
      <c r="AR434" s="15"/>
      <c r="AS434" s="24"/>
      <c r="AT434" s="30"/>
      <c r="AU434" s="51"/>
      <c r="AV434" s="53">
        <f t="shared" si="127"/>
        <v>0</v>
      </c>
      <c r="AW434" s="14"/>
      <c r="AX434" s="15"/>
      <c r="AY434" s="14"/>
      <c r="AZ434" s="15"/>
      <c r="BA434" s="14"/>
      <c r="BB434" s="15"/>
      <c r="BC434" s="24"/>
      <c r="BD434" s="30"/>
      <c r="BE434" s="51"/>
      <c r="BF434" s="53">
        <f t="shared" si="128"/>
        <v>0</v>
      </c>
      <c r="BG434" s="14"/>
      <c r="BH434" s="15"/>
      <c r="BI434" s="14"/>
      <c r="BJ434" s="15"/>
      <c r="BK434" s="14"/>
      <c r="BL434" s="15"/>
      <c r="BM434" s="24"/>
      <c r="BN434" s="30"/>
      <c r="BO434" s="51"/>
      <c r="BP434" s="53">
        <f t="shared" si="129"/>
        <v>0</v>
      </c>
      <c r="BQ434" s="14"/>
      <c r="BR434" s="15"/>
      <c r="BS434" s="14"/>
      <c r="BT434" s="15"/>
      <c r="BU434" s="14"/>
      <c r="BV434" s="15"/>
      <c r="BW434" s="24"/>
      <c r="BX434" s="30"/>
      <c r="BY434" s="51"/>
      <c r="BZ434" s="53">
        <f t="shared" si="130"/>
        <v>0</v>
      </c>
      <c r="CA434" s="14"/>
      <c r="CB434" s="15"/>
      <c r="CC434" s="14"/>
      <c r="CD434" s="15"/>
      <c r="CE434" s="14"/>
      <c r="CF434" s="15"/>
      <c r="CG434" s="24"/>
      <c r="CH434" s="30"/>
      <c r="CI434" s="51"/>
      <c r="CJ434" s="53">
        <f t="shared" si="131"/>
        <v>0</v>
      </c>
    </row>
    <row r="435" spans="19:88" ht="14.25">
      <c r="S435" s="14"/>
      <c r="T435" s="15"/>
      <c r="U435" s="14"/>
      <c r="V435" s="15"/>
      <c r="W435" s="14"/>
      <c r="X435" s="15"/>
      <c r="Z435" s="6"/>
      <c r="AB435" s="53">
        <f t="shared" si="125"/>
        <v>0</v>
      </c>
      <c r="AI435" s="21"/>
      <c r="AJ435" s="6"/>
      <c r="AL435" s="53">
        <f t="shared" si="126"/>
        <v>0</v>
      </c>
      <c r="AS435" s="21"/>
      <c r="AT435" s="6"/>
      <c r="AV435" s="53">
        <f t="shared" si="127"/>
        <v>0</v>
      </c>
      <c r="BC435" s="21"/>
      <c r="BD435" s="6"/>
      <c r="BF435" s="53">
        <f t="shared" si="128"/>
        <v>0</v>
      </c>
      <c r="BM435" s="21"/>
      <c r="BN435" s="6"/>
      <c r="BP435" s="53">
        <f t="shared" si="129"/>
        <v>0</v>
      </c>
      <c r="BW435" s="21"/>
      <c r="BX435" s="6"/>
      <c r="BZ435" s="53">
        <f t="shared" si="130"/>
        <v>0.01920838268685942</v>
      </c>
      <c r="CG435" s="21"/>
      <c r="CH435" s="6"/>
      <c r="CJ435" s="53">
        <f t="shared" si="131"/>
        <v>0</v>
      </c>
    </row>
    <row r="436" spans="17:88" s="13" customFormat="1" ht="14.25">
      <c r="Q436" s="14"/>
      <c r="R436" s="67"/>
      <c r="S436" s="14"/>
      <c r="T436" s="15"/>
      <c r="U436" s="14"/>
      <c r="V436" s="15"/>
      <c r="W436" s="14"/>
      <c r="X436" s="15"/>
      <c r="Z436" s="30"/>
      <c r="AA436" s="51"/>
      <c r="AB436" s="53">
        <f t="shared" si="125"/>
        <v>0</v>
      </c>
      <c r="AC436" s="14"/>
      <c r="AD436" s="15"/>
      <c r="AE436" s="14"/>
      <c r="AF436" s="15"/>
      <c r="AG436" s="14"/>
      <c r="AH436" s="15"/>
      <c r="AI436" s="24"/>
      <c r="AJ436" s="30"/>
      <c r="AK436" s="51"/>
      <c r="AL436" s="53">
        <f t="shared" si="126"/>
        <v>0</v>
      </c>
      <c r="AM436" s="14"/>
      <c r="AN436" s="15"/>
      <c r="AO436" s="14"/>
      <c r="AP436" s="15"/>
      <c r="AQ436" s="14"/>
      <c r="AR436" s="15"/>
      <c r="AS436" s="24"/>
      <c r="AT436" s="30"/>
      <c r="AU436" s="51"/>
      <c r="AV436" s="53">
        <f t="shared" si="127"/>
        <v>0</v>
      </c>
      <c r="AW436" s="14"/>
      <c r="AX436" s="15"/>
      <c r="AY436" s="14"/>
      <c r="AZ436" s="15"/>
      <c r="BA436" s="14"/>
      <c r="BB436" s="15"/>
      <c r="BC436" s="24"/>
      <c r="BD436" s="30"/>
      <c r="BE436" s="51"/>
      <c r="BF436" s="53">
        <f t="shared" si="128"/>
        <v>0</v>
      </c>
      <c r="BG436" s="14"/>
      <c r="BH436" s="15"/>
      <c r="BI436" s="14"/>
      <c r="BJ436" s="15"/>
      <c r="BK436" s="14"/>
      <c r="BL436" s="15"/>
      <c r="BM436" s="24"/>
      <c r="BN436" s="30"/>
      <c r="BO436" s="51"/>
      <c r="BP436" s="53">
        <f t="shared" si="129"/>
        <v>0</v>
      </c>
      <c r="BQ436" s="14"/>
      <c r="BR436" s="15"/>
      <c r="BS436" s="14"/>
      <c r="BT436" s="15"/>
      <c r="BU436" s="14"/>
      <c r="BV436" s="15"/>
      <c r="BW436" s="24"/>
      <c r="BX436" s="30"/>
      <c r="BY436" s="51"/>
      <c r="BZ436" s="53">
        <f t="shared" si="130"/>
        <v>0</v>
      </c>
      <c r="CA436" s="14"/>
      <c r="CB436" s="15"/>
      <c r="CC436" s="14"/>
      <c r="CD436" s="15"/>
      <c r="CE436" s="14"/>
      <c r="CF436" s="15"/>
      <c r="CG436" s="24"/>
      <c r="CH436" s="30"/>
      <c r="CI436" s="51"/>
      <c r="CJ436" s="53">
        <f t="shared" si="131"/>
        <v>0</v>
      </c>
    </row>
    <row r="437" spans="17:88" ht="14.25">
      <c r="Q437" s="2"/>
      <c r="R437" s="26"/>
      <c r="S437" s="14"/>
      <c r="T437" s="15"/>
      <c r="U437" s="14"/>
      <c r="V437" s="15"/>
      <c r="W437" s="14"/>
      <c r="X437" s="15"/>
      <c r="Z437" s="6"/>
      <c r="AB437" s="53">
        <f t="shared" si="125"/>
        <v>0</v>
      </c>
      <c r="AI437" s="21"/>
      <c r="AJ437" s="6"/>
      <c r="AL437" s="53">
        <f t="shared" si="126"/>
        <v>0</v>
      </c>
      <c r="AS437" s="21"/>
      <c r="AT437" s="6"/>
      <c r="AV437" s="53">
        <f t="shared" si="127"/>
        <v>0</v>
      </c>
      <c r="BC437" s="21"/>
      <c r="BD437" s="6"/>
      <c r="BF437" s="53">
        <f t="shared" si="128"/>
        <v>0</v>
      </c>
      <c r="BM437" s="21"/>
      <c r="BN437" s="6"/>
      <c r="BP437" s="53">
        <f t="shared" si="129"/>
        <v>0</v>
      </c>
      <c r="BW437" s="21"/>
      <c r="BX437" s="6"/>
      <c r="BZ437" s="53">
        <f t="shared" si="130"/>
        <v>0</v>
      </c>
      <c r="CG437" s="21"/>
      <c r="CH437" s="6"/>
      <c r="CJ437" s="53">
        <f t="shared" si="131"/>
        <v>0</v>
      </c>
    </row>
    <row r="438" spans="17:88" ht="14.25">
      <c r="Q438" s="2"/>
      <c r="R438" s="26"/>
      <c r="S438" s="14"/>
      <c r="T438" s="15"/>
      <c r="U438" s="14"/>
      <c r="V438" s="15"/>
      <c r="W438" s="14"/>
      <c r="X438" s="15"/>
      <c r="Z438" s="6"/>
      <c r="AB438" s="53">
        <f t="shared" si="125"/>
        <v>0</v>
      </c>
      <c r="AI438" s="21"/>
      <c r="AJ438" s="6"/>
      <c r="AL438" s="53">
        <f t="shared" si="126"/>
        <v>0</v>
      </c>
      <c r="AS438" s="21"/>
      <c r="AT438" s="6"/>
      <c r="AV438" s="53">
        <f t="shared" si="127"/>
        <v>0</v>
      </c>
      <c r="BC438" s="21"/>
      <c r="BD438" s="6"/>
      <c r="BF438" s="53">
        <f t="shared" si="128"/>
        <v>0</v>
      </c>
      <c r="BM438" s="21"/>
      <c r="BN438" s="6"/>
      <c r="BP438" s="53">
        <f t="shared" si="129"/>
        <v>0</v>
      </c>
      <c r="BW438" s="21"/>
      <c r="BX438" s="6"/>
      <c r="BZ438" s="53">
        <f t="shared" si="130"/>
        <v>0</v>
      </c>
      <c r="CG438" s="21"/>
      <c r="CH438" s="6"/>
      <c r="CJ438" s="53">
        <f t="shared" si="131"/>
        <v>0</v>
      </c>
    </row>
    <row r="439" spans="17:88" ht="14.25">
      <c r="Q439" s="2"/>
      <c r="R439" s="26"/>
      <c r="S439" s="14"/>
      <c r="T439" s="15"/>
      <c r="U439" s="14"/>
      <c r="V439" s="15"/>
      <c r="W439" s="14"/>
      <c r="X439" s="15"/>
      <c r="Z439" s="6"/>
      <c r="AB439" s="53">
        <f t="shared" si="125"/>
        <v>0</v>
      </c>
      <c r="AI439" s="21"/>
      <c r="AJ439" s="6"/>
      <c r="AL439" s="53">
        <f t="shared" si="126"/>
        <v>0</v>
      </c>
      <c r="AS439" s="21"/>
      <c r="AT439" s="6"/>
      <c r="AV439" s="53">
        <f t="shared" si="127"/>
        <v>0</v>
      </c>
      <c r="BC439" s="21"/>
      <c r="BD439" s="6"/>
      <c r="BF439" s="53">
        <f t="shared" si="128"/>
        <v>0</v>
      </c>
      <c r="BM439" s="21"/>
      <c r="BN439" s="6"/>
      <c r="BP439" s="53">
        <f t="shared" si="129"/>
        <v>0</v>
      </c>
      <c r="BW439" s="21"/>
      <c r="BX439" s="6"/>
      <c r="BZ439" s="53">
        <f t="shared" si="130"/>
        <v>0</v>
      </c>
      <c r="CG439" s="21"/>
      <c r="CH439" s="6"/>
      <c r="CJ439" s="53">
        <f t="shared" si="131"/>
        <v>0</v>
      </c>
    </row>
    <row r="440" spans="17:88" ht="14.25">
      <c r="Q440" s="2"/>
      <c r="R440" s="26"/>
      <c r="S440" s="14"/>
      <c r="T440" s="15"/>
      <c r="U440" s="14"/>
      <c r="V440" s="15"/>
      <c r="W440" s="14"/>
      <c r="X440" s="15"/>
      <c r="Z440" s="6"/>
      <c r="AB440" s="53">
        <f t="shared" si="125"/>
        <v>0</v>
      </c>
      <c r="AI440" s="21"/>
      <c r="AJ440" s="6"/>
      <c r="AL440" s="53">
        <f t="shared" si="126"/>
        <v>0</v>
      </c>
      <c r="AS440" s="21"/>
      <c r="AT440" s="6"/>
      <c r="AV440" s="53">
        <f t="shared" si="127"/>
        <v>0</v>
      </c>
      <c r="BC440" s="21"/>
      <c r="BD440" s="6"/>
      <c r="BF440" s="53">
        <f t="shared" si="128"/>
        <v>0</v>
      </c>
      <c r="BM440" s="21"/>
      <c r="BN440" s="6"/>
      <c r="BP440" s="53">
        <f t="shared" si="129"/>
        <v>0</v>
      </c>
      <c r="BW440" s="21"/>
      <c r="BX440" s="6"/>
      <c r="BZ440" s="53">
        <f t="shared" si="130"/>
        <v>0</v>
      </c>
      <c r="CG440" s="21"/>
      <c r="CH440" s="6"/>
      <c r="CJ440" s="53">
        <f t="shared" si="131"/>
        <v>0</v>
      </c>
    </row>
    <row r="441" spans="17:88" ht="14.25">
      <c r="Q441" s="2"/>
      <c r="R441" s="26"/>
      <c r="S441" s="14"/>
      <c r="T441" s="15"/>
      <c r="U441" s="14"/>
      <c r="V441" s="15"/>
      <c r="W441" s="14"/>
      <c r="X441" s="15"/>
      <c r="Z441" s="6"/>
      <c r="AB441" s="53">
        <f t="shared" si="125"/>
        <v>0</v>
      </c>
      <c r="AI441" s="21"/>
      <c r="AJ441" s="6"/>
      <c r="AL441" s="53">
        <f t="shared" si="126"/>
        <v>0</v>
      </c>
      <c r="AS441" s="21"/>
      <c r="AT441" s="6"/>
      <c r="AV441" s="53">
        <f t="shared" si="127"/>
        <v>0</v>
      </c>
      <c r="BC441" s="21"/>
      <c r="BD441" s="6"/>
      <c r="BF441" s="53">
        <f t="shared" si="128"/>
        <v>0</v>
      </c>
      <c r="BM441" s="21"/>
      <c r="BN441" s="6"/>
      <c r="BP441" s="53">
        <f t="shared" si="129"/>
        <v>0</v>
      </c>
      <c r="BW441" s="21"/>
      <c r="BX441" s="6"/>
      <c r="BZ441" s="53">
        <f t="shared" si="130"/>
        <v>0</v>
      </c>
      <c r="CG441" s="21"/>
      <c r="CH441" s="6"/>
      <c r="CJ441" s="53">
        <f t="shared" si="131"/>
        <v>0</v>
      </c>
    </row>
    <row r="442" spans="17:88" ht="14.25">
      <c r="Q442" s="2"/>
      <c r="R442" s="26"/>
      <c r="S442" s="14"/>
      <c r="T442" s="15"/>
      <c r="U442" s="14"/>
      <c r="V442" s="15"/>
      <c r="W442" s="14"/>
      <c r="X442" s="15"/>
      <c r="Z442" s="6"/>
      <c r="AB442" s="53">
        <f t="shared" si="125"/>
        <v>0</v>
      </c>
      <c r="AI442" s="21"/>
      <c r="AJ442" s="6"/>
      <c r="AL442" s="53">
        <f t="shared" si="126"/>
        <v>0</v>
      </c>
      <c r="AS442" s="21"/>
      <c r="AT442" s="6"/>
      <c r="AV442" s="53">
        <f t="shared" si="127"/>
        <v>0</v>
      </c>
      <c r="BC442" s="21"/>
      <c r="BD442" s="6"/>
      <c r="BF442" s="53">
        <f t="shared" si="128"/>
        <v>0</v>
      </c>
      <c r="BM442" s="21"/>
      <c r="BN442" s="6"/>
      <c r="BP442" s="53">
        <f t="shared" si="129"/>
        <v>0</v>
      </c>
      <c r="BW442" s="21"/>
      <c r="BX442" s="6"/>
      <c r="BZ442" s="53">
        <f t="shared" si="130"/>
        <v>0</v>
      </c>
      <c r="CG442" s="21"/>
      <c r="CH442" s="6"/>
      <c r="CJ442" s="53">
        <f t="shared" si="131"/>
        <v>0</v>
      </c>
    </row>
    <row r="443" spans="17:88" ht="14.25">
      <c r="Q443" s="2"/>
      <c r="R443" s="26"/>
      <c r="S443" s="14"/>
      <c r="T443" s="15"/>
      <c r="U443" s="14"/>
      <c r="V443" s="15"/>
      <c r="W443" s="14"/>
      <c r="X443" s="15"/>
      <c r="Z443" s="6"/>
      <c r="AB443" s="53">
        <f t="shared" si="125"/>
        <v>0</v>
      </c>
      <c r="AI443" s="21"/>
      <c r="AJ443" s="6"/>
      <c r="AL443" s="53">
        <f t="shared" si="126"/>
        <v>0</v>
      </c>
      <c r="AS443" s="21"/>
      <c r="AT443" s="6"/>
      <c r="AV443" s="53">
        <f t="shared" si="127"/>
        <v>0</v>
      </c>
      <c r="BC443" s="21"/>
      <c r="BD443" s="6"/>
      <c r="BF443" s="53">
        <f t="shared" si="128"/>
        <v>0</v>
      </c>
      <c r="BM443" s="21"/>
      <c r="BN443" s="6"/>
      <c r="BP443" s="53">
        <f t="shared" si="129"/>
        <v>0</v>
      </c>
      <c r="BW443" s="21"/>
      <c r="BX443" s="6"/>
      <c r="BZ443" s="53">
        <f t="shared" si="130"/>
        <v>0</v>
      </c>
      <c r="CG443" s="21"/>
      <c r="CH443" s="6"/>
      <c r="CJ443" s="53">
        <f t="shared" si="131"/>
        <v>0</v>
      </c>
    </row>
    <row r="444" spans="17:88" ht="14.25">
      <c r="Q444" s="2"/>
      <c r="R444" s="26"/>
      <c r="S444" s="14"/>
      <c r="T444" s="15"/>
      <c r="U444" s="14"/>
      <c r="V444" s="15"/>
      <c r="W444" s="14"/>
      <c r="X444" s="15"/>
      <c r="Z444" s="6"/>
      <c r="AB444" s="53">
        <f t="shared" si="125"/>
        <v>0</v>
      </c>
      <c r="AI444" s="21"/>
      <c r="AJ444" s="6"/>
      <c r="AL444" s="53">
        <f t="shared" si="126"/>
        <v>0</v>
      </c>
      <c r="AS444" s="21"/>
      <c r="AT444" s="6"/>
      <c r="AV444" s="53">
        <f t="shared" si="127"/>
        <v>0</v>
      </c>
      <c r="BC444" s="21"/>
      <c r="BD444" s="6"/>
      <c r="BF444" s="53">
        <f t="shared" si="128"/>
        <v>0</v>
      </c>
      <c r="BM444" s="21"/>
      <c r="BN444" s="6"/>
      <c r="BP444" s="53">
        <f t="shared" si="129"/>
        <v>0</v>
      </c>
      <c r="BW444" s="21"/>
      <c r="BX444" s="6"/>
      <c r="BZ444" s="53">
        <f t="shared" si="130"/>
        <v>0</v>
      </c>
      <c r="CG444" s="21"/>
      <c r="CH444" s="6"/>
      <c r="CJ444" s="53">
        <f t="shared" si="131"/>
        <v>0</v>
      </c>
    </row>
    <row r="445" spans="17:88" ht="14.25">
      <c r="Q445" s="2"/>
      <c r="R445" s="26"/>
      <c r="S445" s="14"/>
      <c r="T445" s="15"/>
      <c r="U445" s="14"/>
      <c r="V445" s="15"/>
      <c r="W445" s="14"/>
      <c r="X445" s="15"/>
      <c r="Z445" s="6"/>
      <c r="AB445" s="53">
        <f t="shared" si="125"/>
        <v>0</v>
      </c>
      <c r="AI445" s="21"/>
      <c r="AJ445" s="6"/>
      <c r="AL445" s="53">
        <f t="shared" si="126"/>
        <v>0</v>
      </c>
      <c r="AS445" s="21"/>
      <c r="AT445" s="6"/>
      <c r="AV445" s="53">
        <f t="shared" si="127"/>
        <v>0</v>
      </c>
      <c r="BC445" s="21"/>
      <c r="BD445" s="6"/>
      <c r="BF445" s="53">
        <f t="shared" si="128"/>
        <v>0</v>
      </c>
      <c r="BM445" s="21"/>
      <c r="BN445" s="6"/>
      <c r="BP445" s="53">
        <f t="shared" si="129"/>
        <v>0</v>
      </c>
      <c r="BW445" s="21"/>
      <c r="BX445" s="6"/>
      <c r="BZ445" s="53">
        <f t="shared" si="130"/>
        <v>0</v>
      </c>
      <c r="CG445" s="21"/>
      <c r="CH445" s="6"/>
      <c r="CJ445" s="53">
        <f t="shared" si="131"/>
        <v>0</v>
      </c>
    </row>
    <row r="446" spans="17:88" ht="14.25">
      <c r="Q446" s="2"/>
      <c r="R446" s="26"/>
      <c r="S446" s="14"/>
      <c r="T446" s="15"/>
      <c r="U446" s="14"/>
      <c r="V446" s="15"/>
      <c r="W446" s="14"/>
      <c r="X446" s="15"/>
      <c r="Z446" s="6"/>
      <c r="AB446" s="53">
        <f t="shared" si="125"/>
        <v>0</v>
      </c>
      <c r="AI446" s="21"/>
      <c r="AJ446" s="6"/>
      <c r="AL446" s="53">
        <f t="shared" si="126"/>
        <v>0</v>
      </c>
      <c r="AS446" s="21"/>
      <c r="AT446" s="6"/>
      <c r="AV446" s="53">
        <f t="shared" si="127"/>
        <v>0</v>
      </c>
      <c r="BC446" s="21"/>
      <c r="BD446" s="6"/>
      <c r="BF446" s="53">
        <f t="shared" si="128"/>
        <v>0</v>
      </c>
      <c r="BM446" s="21"/>
      <c r="BN446" s="6"/>
      <c r="BP446" s="53">
        <f t="shared" si="129"/>
        <v>0</v>
      </c>
      <c r="BW446" s="21"/>
      <c r="BX446" s="6"/>
      <c r="BZ446" s="53">
        <f t="shared" si="130"/>
        <v>0</v>
      </c>
      <c r="CG446" s="21"/>
      <c r="CH446" s="6"/>
      <c r="CJ446" s="53">
        <f t="shared" si="131"/>
        <v>0</v>
      </c>
    </row>
    <row r="447" spans="17:88" ht="14.25">
      <c r="Q447" s="2"/>
      <c r="R447" s="26"/>
      <c r="S447" s="14"/>
      <c r="T447" s="15"/>
      <c r="U447" s="14"/>
      <c r="V447" s="15"/>
      <c r="W447" s="14"/>
      <c r="X447" s="15"/>
      <c r="Z447" s="6"/>
      <c r="AB447" s="53">
        <f t="shared" si="125"/>
        <v>0</v>
      </c>
      <c r="AI447" s="21"/>
      <c r="AJ447" s="6"/>
      <c r="AL447" s="53">
        <f t="shared" si="126"/>
        <v>0</v>
      </c>
      <c r="AS447" s="21"/>
      <c r="AT447" s="6"/>
      <c r="AV447" s="53">
        <f t="shared" si="127"/>
        <v>0</v>
      </c>
      <c r="BC447" s="21"/>
      <c r="BD447" s="6"/>
      <c r="BF447" s="53">
        <f t="shared" si="128"/>
        <v>0</v>
      </c>
      <c r="BM447" s="21"/>
      <c r="BN447" s="6"/>
      <c r="BP447" s="53">
        <f t="shared" si="129"/>
        <v>0</v>
      </c>
      <c r="BW447" s="21"/>
      <c r="BX447" s="6"/>
      <c r="BZ447" s="53">
        <f t="shared" si="130"/>
        <v>0</v>
      </c>
      <c r="CG447" s="21"/>
      <c r="CH447" s="6"/>
      <c r="CJ447" s="53">
        <f t="shared" si="131"/>
        <v>0</v>
      </c>
    </row>
    <row r="448" spans="17:88" ht="14.25">
      <c r="Q448" s="2"/>
      <c r="R448" s="26"/>
      <c r="S448" s="14"/>
      <c r="T448" s="15"/>
      <c r="U448" s="14"/>
      <c r="V448" s="15"/>
      <c r="W448" s="14"/>
      <c r="X448" s="15"/>
      <c r="Z448" s="6"/>
      <c r="AB448" s="53">
        <f t="shared" si="125"/>
        <v>0</v>
      </c>
      <c r="AI448" s="21"/>
      <c r="AJ448" s="6"/>
      <c r="AL448" s="53">
        <f t="shared" si="126"/>
        <v>0</v>
      </c>
      <c r="AS448" s="21"/>
      <c r="AT448" s="6"/>
      <c r="AV448" s="53">
        <f t="shared" si="127"/>
        <v>0</v>
      </c>
      <c r="BC448" s="21"/>
      <c r="BD448" s="6"/>
      <c r="BF448" s="53">
        <f t="shared" si="128"/>
        <v>0</v>
      </c>
      <c r="BM448" s="21"/>
      <c r="BN448" s="6"/>
      <c r="BP448" s="53">
        <f t="shared" si="129"/>
        <v>0</v>
      </c>
      <c r="BW448" s="21"/>
      <c r="BX448" s="6"/>
      <c r="BZ448" s="53">
        <f t="shared" si="130"/>
        <v>0</v>
      </c>
      <c r="CG448" s="21"/>
      <c r="CH448" s="6"/>
      <c r="CJ448" s="53">
        <f t="shared" si="131"/>
        <v>0</v>
      </c>
    </row>
    <row r="449" spans="17:88" ht="14.25">
      <c r="Q449" s="2"/>
      <c r="R449" s="26"/>
      <c r="S449" s="14"/>
      <c r="T449" s="15"/>
      <c r="U449" s="14"/>
      <c r="V449" s="15"/>
      <c r="W449" s="14"/>
      <c r="X449" s="15"/>
      <c r="Z449" s="6"/>
      <c r="AB449" s="53">
        <f t="shared" si="125"/>
        <v>0</v>
      </c>
      <c r="AI449" s="21"/>
      <c r="AJ449" s="6"/>
      <c r="AL449" s="53">
        <f t="shared" si="126"/>
        <v>0</v>
      </c>
      <c r="AS449" s="21"/>
      <c r="AT449" s="6"/>
      <c r="AV449" s="53">
        <f t="shared" si="127"/>
        <v>0</v>
      </c>
      <c r="BC449" s="21"/>
      <c r="BD449" s="6"/>
      <c r="BF449" s="53">
        <f t="shared" si="128"/>
        <v>0</v>
      </c>
      <c r="BM449" s="21"/>
      <c r="BN449" s="6"/>
      <c r="BP449" s="53">
        <f t="shared" si="129"/>
        <v>0</v>
      </c>
      <c r="BW449" s="21"/>
      <c r="BX449" s="6"/>
      <c r="BZ449" s="53">
        <f t="shared" si="130"/>
        <v>0</v>
      </c>
      <c r="CG449" s="21"/>
      <c r="CH449" s="6"/>
      <c r="CJ449" s="53">
        <f t="shared" si="131"/>
        <v>0</v>
      </c>
    </row>
    <row r="450" spans="17:88" ht="14.25">
      <c r="Q450" s="2"/>
      <c r="R450" s="26"/>
      <c r="S450" s="14"/>
      <c r="T450" s="15"/>
      <c r="U450" s="14"/>
      <c r="V450" s="15"/>
      <c r="W450" s="14"/>
      <c r="X450" s="15"/>
      <c r="Z450" s="6"/>
      <c r="AB450" s="53">
        <f t="shared" si="125"/>
        <v>0</v>
      </c>
      <c r="AI450" s="21"/>
      <c r="AJ450" s="6"/>
      <c r="AL450" s="53">
        <f t="shared" si="126"/>
        <v>0</v>
      </c>
      <c r="AS450" s="21"/>
      <c r="AT450" s="6"/>
      <c r="AV450" s="53">
        <f t="shared" si="127"/>
        <v>0</v>
      </c>
      <c r="BC450" s="21"/>
      <c r="BD450" s="6"/>
      <c r="BF450" s="53">
        <f t="shared" si="128"/>
        <v>0</v>
      </c>
      <c r="BM450" s="21"/>
      <c r="BN450" s="6"/>
      <c r="BP450" s="53">
        <f t="shared" si="129"/>
        <v>0</v>
      </c>
      <c r="BW450" s="21"/>
      <c r="BX450" s="6"/>
      <c r="BZ450" s="53">
        <f t="shared" si="130"/>
        <v>0</v>
      </c>
      <c r="CG450" s="21"/>
      <c r="CH450" s="6"/>
      <c r="CJ450" s="53">
        <f t="shared" si="131"/>
        <v>0</v>
      </c>
    </row>
    <row r="451" spans="17:88" ht="14.25">
      <c r="Q451" s="2"/>
      <c r="R451" s="26"/>
      <c r="S451" s="14"/>
      <c r="T451" s="15"/>
      <c r="U451" s="14"/>
      <c r="V451" s="15"/>
      <c r="W451" s="14"/>
      <c r="X451" s="15"/>
      <c r="Z451" s="6"/>
      <c r="AB451" s="53">
        <f t="shared" si="125"/>
        <v>0</v>
      </c>
      <c r="AI451" s="21"/>
      <c r="AJ451" s="6"/>
      <c r="AL451" s="53">
        <f t="shared" si="126"/>
        <v>0</v>
      </c>
      <c r="AS451" s="21"/>
      <c r="AT451" s="6"/>
      <c r="AV451" s="53">
        <f t="shared" si="127"/>
        <v>0</v>
      </c>
      <c r="BC451" s="21"/>
      <c r="BD451" s="6"/>
      <c r="BF451" s="53">
        <f t="shared" si="128"/>
        <v>0</v>
      </c>
      <c r="BM451" s="21"/>
      <c r="BN451" s="6"/>
      <c r="BP451" s="53">
        <f t="shared" si="129"/>
        <v>0</v>
      </c>
      <c r="BW451" s="21"/>
      <c r="BX451" s="6"/>
      <c r="BZ451" s="53">
        <f t="shared" si="130"/>
        <v>0</v>
      </c>
      <c r="CG451" s="21"/>
      <c r="CH451" s="6"/>
      <c r="CJ451" s="53">
        <f t="shared" si="131"/>
        <v>0</v>
      </c>
    </row>
    <row r="452" spans="17:88" ht="14.25">
      <c r="Q452" s="2"/>
      <c r="R452" s="26"/>
      <c r="S452" s="14"/>
      <c r="T452" s="15"/>
      <c r="U452" s="14"/>
      <c r="V452" s="15"/>
      <c r="W452" s="14"/>
      <c r="X452" s="15"/>
      <c r="Z452" s="6"/>
      <c r="AB452" s="53">
        <f t="shared" si="125"/>
        <v>0</v>
      </c>
      <c r="AI452" s="21"/>
      <c r="AJ452" s="6"/>
      <c r="AL452" s="53">
        <f t="shared" si="126"/>
        <v>0</v>
      </c>
      <c r="AS452" s="21"/>
      <c r="AT452" s="6"/>
      <c r="AV452" s="53">
        <f t="shared" si="127"/>
        <v>0</v>
      </c>
      <c r="BC452" s="21"/>
      <c r="BD452" s="6"/>
      <c r="BF452" s="53">
        <f t="shared" si="128"/>
        <v>0</v>
      </c>
      <c r="BM452" s="21"/>
      <c r="BN452" s="6"/>
      <c r="BP452" s="53">
        <f t="shared" si="129"/>
        <v>0</v>
      </c>
      <c r="BW452" s="21"/>
      <c r="BX452" s="6"/>
      <c r="BZ452" s="53">
        <f t="shared" si="130"/>
        <v>0</v>
      </c>
      <c r="CG452" s="21"/>
      <c r="CH452" s="6"/>
      <c r="CJ452" s="53">
        <f t="shared" si="131"/>
        <v>0</v>
      </c>
    </row>
    <row r="453" spans="17:88" ht="14.25">
      <c r="Q453" s="2"/>
      <c r="R453" s="26"/>
      <c r="S453" s="14"/>
      <c r="T453" s="15"/>
      <c r="U453" s="14"/>
      <c r="V453" s="15"/>
      <c r="W453" s="14"/>
      <c r="X453" s="15"/>
      <c r="Z453" s="6"/>
      <c r="AB453" s="53">
        <f t="shared" si="125"/>
        <v>0</v>
      </c>
      <c r="AI453" s="21"/>
      <c r="AJ453" s="6"/>
      <c r="AL453" s="53">
        <f t="shared" si="126"/>
        <v>0</v>
      </c>
      <c r="AS453" s="21"/>
      <c r="AT453" s="6"/>
      <c r="AV453" s="53">
        <f t="shared" si="127"/>
        <v>0</v>
      </c>
      <c r="BC453" s="21"/>
      <c r="BD453" s="6"/>
      <c r="BF453" s="53">
        <f t="shared" si="128"/>
        <v>0</v>
      </c>
      <c r="BM453" s="21"/>
      <c r="BN453" s="6"/>
      <c r="BP453" s="53">
        <f t="shared" si="129"/>
        <v>0</v>
      </c>
      <c r="BW453" s="21"/>
      <c r="BX453" s="6"/>
      <c r="BZ453" s="53">
        <f t="shared" si="130"/>
        <v>0</v>
      </c>
      <c r="CG453" s="21"/>
      <c r="CH453" s="6"/>
      <c r="CJ453" s="53">
        <f t="shared" si="131"/>
        <v>0</v>
      </c>
    </row>
    <row r="454" spans="17:88" ht="14.25">
      <c r="Q454" s="2"/>
      <c r="R454" s="26"/>
      <c r="S454" s="14"/>
      <c r="T454" s="15"/>
      <c r="U454" s="14"/>
      <c r="V454" s="15"/>
      <c r="W454" s="14"/>
      <c r="X454" s="15"/>
      <c r="Z454" s="6"/>
      <c r="AB454" s="53">
        <f t="shared" si="125"/>
        <v>0</v>
      </c>
      <c r="AI454" s="21"/>
      <c r="AJ454" s="6"/>
      <c r="AL454" s="53">
        <f t="shared" si="126"/>
        <v>0</v>
      </c>
      <c r="AS454" s="21"/>
      <c r="AT454" s="6"/>
      <c r="AV454" s="53">
        <f t="shared" si="127"/>
        <v>0</v>
      </c>
      <c r="BC454" s="21"/>
      <c r="BD454" s="6"/>
      <c r="BF454" s="53">
        <f t="shared" si="128"/>
        <v>0</v>
      </c>
      <c r="BM454" s="21"/>
      <c r="BN454" s="6"/>
      <c r="BP454" s="53">
        <f t="shared" si="129"/>
        <v>0</v>
      </c>
      <c r="BW454" s="21"/>
      <c r="BX454" s="6"/>
      <c r="BZ454" s="53">
        <f t="shared" si="130"/>
        <v>0</v>
      </c>
      <c r="CG454" s="21"/>
      <c r="CH454" s="6"/>
      <c r="CJ454" s="53">
        <f t="shared" si="131"/>
        <v>0</v>
      </c>
    </row>
    <row r="455" spans="17:88" ht="14.25">
      <c r="Q455" s="2"/>
      <c r="R455" s="26"/>
      <c r="S455" s="14"/>
      <c r="T455" s="15"/>
      <c r="U455" s="14"/>
      <c r="V455" s="15"/>
      <c r="W455" s="14"/>
      <c r="X455" s="15"/>
      <c r="Z455" s="6"/>
      <c r="AB455" s="53">
        <f t="shared" si="125"/>
        <v>0</v>
      </c>
      <c r="AI455" s="21"/>
      <c r="AJ455" s="6"/>
      <c r="AL455" s="53">
        <f t="shared" si="126"/>
        <v>0</v>
      </c>
      <c r="AS455" s="21"/>
      <c r="AT455" s="6"/>
      <c r="AV455" s="53">
        <f t="shared" si="127"/>
        <v>0</v>
      </c>
      <c r="BC455" s="21"/>
      <c r="BD455" s="6"/>
      <c r="BF455" s="53">
        <f t="shared" si="128"/>
        <v>0</v>
      </c>
      <c r="BM455" s="21"/>
      <c r="BN455" s="6"/>
      <c r="BP455" s="53">
        <f t="shared" si="129"/>
        <v>0</v>
      </c>
      <c r="BW455" s="21"/>
      <c r="BX455" s="6"/>
      <c r="BZ455" s="53">
        <f t="shared" si="130"/>
        <v>0</v>
      </c>
      <c r="CG455" s="21"/>
      <c r="CH455" s="6"/>
      <c r="CJ455" s="53">
        <f t="shared" si="131"/>
        <v>0</v>
      </c>
    </row>
    <row r="456" spans="17:88" s="13" customFormat="1" ht="14.25">
      <c r="Q456" s="14"/>
      <c r="R456" s="67"/>
      <c r="S456" s="14"/>
      <c r="T456" s="15"/>
      <c r="U456" s="14"/>
      <c r="V456" s="15"/>
      <c r="W456" s="14"/>
      <c r="X456" s="15"/>
      <c r="Z456" s="30"/>
      <c r="AA456" s="51"/>
      <c r="AB456" s="53">
        <f t="shared" si="125"/>
        <v>0</v>
      </c>
      <c r="AC456" s="14"/>
      <c r="AD456" s="15"/>
      <c r="AE456" s="14"/>
      <c r="AF456" s="15"/>
      <c r="AG456" s="14"/>
      <c r="AH456" s="15"/>
      <c r="AI456" s="24"/>
      <c r="AJ456" s="30"/>
      <c r="AK456" s="51"/>
      <c r="AL456" s="53">
        <f t="shared" si="126"/>
        <v>0</v>
      </c>
      <c r="AM456" s="14"/>
      <c r="AN456" s="15"/>
      <c r="AO456" s="14"/>
      <c r="AP456" s="15"/>
      <c r="AQ456" s="14"/>
      <c r="AR456" s="15"/>
      <c r="AS456" s="24"/>
      <c r="AT456" s="30"/>
      <c r="AU456" s="51"/>
      <c r="AV456" s="53">
        <f t="shared" si="127"/>
        <v>0</v>
      </c>
      <c r="AW456" s="14"/>
      <c r="AX456" s="15"/>
      <c r="AY456" s="14"/>
      <c r="AZ456" s="15"/>
      <c r="BA456" s="14"/>
      <c r="BB456" s="15"/>
      <c r="BC456" s="24"/>
      <c r="BD456" s="30"/>
      <c r="BE456" s="51"/>
      <c r="BF456" s="53">
        <f t="shared" si="128"/>
        <v>0</v>
      </c>
      <c r="BG456" s="14"/>
      <c r="BH456" s="15"/>
      <c r="BI456" s="14"/>
      <c r="BJ456" s="15"/>
      <c r="BK456" s="14"/>
      <c r="BL456" s="15"/>
      <c r="BM456" s="24"/>
      <c r="BN456" s="30"/>
      <c r="BO456" s="51"/>
      <c r="BP456" s="53">
        <f t="shared" si="129"/>
        <v>0</v>
      </c>
      <c r="BQ456" s="14"/>
      <c r="BR456" s="15"/>
      <c r="BS456" s="14"/>
      <c r="BT456" s="15"/>
      <c r="BU456" s="14"/>
      <c r="BV456" s="15"/>
      <c r="BW456" s="24"/>
      <c r="BX456" s="30"/>
      <c r="BY456" s="51"/>
      <c r="BZ456" s="53">
        <f t="shared" si="130"/>
        <v>0</v>
      </c>
      <c r="CA456" s="14"/>
      <c r="CB456" s="15"/>
      <c r="CC456" s="14"/>
      <c r="CD456" s="15"/>
      <c r="CE456" s="14"/>
      <c r="CF456" s="15"/>
      <c r="CG456" s="24"/>
      <c r="CH456" s="30"/>
      <c r="CI456" s="51"/>
      <c r="CJ456" s="53">
        <f t="shared" si="131"/>
        <v>0</v>
      </c>
    </row>
    <row r="457" spans="17:88" ht="14.25">
      <c r="Q457" s="2"/>
      <c r="R457" s="26"/>
      <c r="S457" s="14"/>
      <c r="T457" s="15"/>
      <c r="U457" s="14"/>
      <c r="V457" s="15"/>
      <c r="W457" s="14"/>
      <c r="X457" s="15"/>
      <c r="Z457" s="6"/>
      <c r="AB457" s="53">
        <f t="shared" si="125"/>
        <v>0</v>
      </c>
      <c r="AI457" s="21"/>
      <c r="AJ457" s="6"/>
      <c r="AL457" s="53">
        <f t="shared" si="126"/>
        <v>0</v>
      </c>
      <c r="AS457" s="21"/>
      <c r="AT457" s="6"/>
      <c r="AV457" s="53">
        <f t="shared" si="127"/>
        <v>0</v>
      </c>
      <c r="BC457" s="21"/>
      <c r="BD457" s="6"/>
      <c r="BF457" s="53">
        <f t="shared" si="128"/>
        <v>0</v>
      </c>
      <c r="BM457" s="21"/>
      <c r="BN457" s="6"/>
      <c r="BP457" s="53">
        <f t="shared" si="129"/>
        <v>0</v>
      </c>
      <c r="BW457" s="21"/>
      <c r="BX457" s="6"/>
      <c r="BZ457" s="53">
        <f t="shared" si="130"/>
        <v>0</v>
      </c>
      <c r="CG457" s="21"/>
      <c r="CH457" s="6"/>
      <c r="CJ457" s="53">
        <f t="shared" si="131"/>
        <v>0</v>
      </c>
    </row>
    <row r="458" spans="17:88" ht="14.25">
      <c r="Q458" s="2"/>
      <c r="R458" s="26"/>
      <c r="S458" s="14"/>
      <c r="T458" s="15"/>
      <c r="U458" s="14"/>
      <c r="V458" s="15"/>
      <c r="W458" s="14"/>
      <c r="X458" s="15"/>
      <c r="Z458" s="6"/>
      <c r="AB458" s="53">
        <f t="shared" si="125"/>
        <v>0</v>
      </c>
      <c r="AI458" s="21"/>
      <c r="AJ458" s="6"/>
      <c r="AL458" s="53">
        <f t="shared" si="126"/>
        <v>0</v>
      </c>
      <c r="AS458" s="21"/>
      <c r="AT458" s="6"/>
      <c r="AV458" s="53">
        <f t="shared" si="127"/>
        <v>0</v>
      </c>
      <c r="BC458" s="21"/>
      <c r="BD458" s="6"/>
      <c r="BF458" s="53">
        <f t="shared" si="128"/>
        <v>0</v>
      </c>
      <c r="BM458" s="21"/>
      <c r="BN458" s="6"/>
      <c r="BP458" s="53">
        <f t="shared" si="129"/>
        <v>0</v>
      </c>
      <c r="BW458" s="21"/>
      <c r="BX458" s="6"/>
      <c r="BZ458" s="53">
        <f t="shared" si="130"/>
        <v>0</v>
      </c>
      <c r="CG458" s="21"/>
      <c r="CH458" s="6"/>
      <c r="CJ458" s="53">
        <f t="shared" si="131"/>
        <v>0</v>
      </c>
    </row>
    <row r="459" spans="17:88" ht="14.25">
      <c r="Q459" s="2"/>
      <c r="R459" s="26"/>
      <c r="S459" s="14"/>
      <c r="T459" s="15"/>
      <c r="U459" s="14"/>
      <c r="V459" s="15"/>
      <c r="W459" s="14"/>
      <c r="X459" s="15"/>
      <c r="Z459" s="6"/>
      <c r="AB459" s="53">
        <f t="shared" si="125"/>
        <v>0</v>
      </c>
      <c r="AI459" s="21"/>
      <c r="AJ459" s="6"/>
      <c r="AL459" s="53">
        <f t="shared" si="126"/>
        <v>0</v>
      </c>
      <c r="AS459" s="21"/>
      <c r="AT459" s="6"/>
      <c r="AV459" s="53">
        <f t="shared" si="127"/>
        <v>0</v>
      </c>
      <c r="BC459" s="21"/>
      <c r="BD459" s="6"/>
      <c r="BF459" s="53">
        <f t="shared" si="128"/>
        <v>0</v>
      </c>
      <c r="BM459" s="21"/>
      <c r="BN459" s="6"/>
      <c r="BP459" s="53">
        <f t="shared" si="129"/>
        <v>0</v>
      </c>
      <c r="BW459" s="21"/>
      <c r="BX459" s="6"/>
      <c r="BZ459" s="53">
        <f t="shared" si="130"/>
        <v>0</v>
      </c>
      <c r="CG459" s="21"/>
      <c r="CH459" s="6"/>
      <c r="CJ459" s="53">
        <f t="shared" si="131"/>
        <v>0</v>
      </c>
    </row>
    <row r="460" spans="17:88" ht="14.25">
      <c r="Q460" s="2"/>
      <c r="R460" s="26"/>
      <c r="S460" s="14"/>
      <c r="T460" s="15"/>
      <c r="U460" s="14"/>
      <c r="V460" s="15"/>
      <c r="W460" s="14"/>
      <c r="X460" s="15"/>
      <c r="Z460" s="6"/>
      <c r="AB460" s="53">
        <f t="shared" si="125"/>
        <v>0</v>
      </c>
      <c r="AI460" s="21"/>
      <c r="AJ460" s="6"/>
      <c r="AL460" s="53">
        <f t="shared" si="126"/>
        <v>0</v>
      </c>
      <c r="AS460" s="21"/>
      <c r="AT460" s="6"/>
      <c r="AV460" s="53">
        <f t="shared" si="127"/>
        <v>0</v>
      </c>
      <c r="BC460" s="21"/>
      <c r="BD460" s="6"/>
      <c r="BF460" s="53">
        <f t="shared" si="128"/>
        <v>0</v>
      </c>
      <c r="BM460" s="21"/>
      <c r="BN460" s="6"/>
      <c r="BP460" s="53">
        <f t="shared" si="129"/>
        <v>0</v>
      </c>
      <c r="BW460" s="21"/>
      <c r="BX460" s="6"/>
      <c r="BZ460" s="53">
        <f t="shared" si="130"/>
        <v>0</v>
      </c>
      <c r="CG460" s="21"/>
      <c r="CH460" s="6"/>
      <c r="CJ460" s="53">
        <f t="shared" si="131"/>
        <v>0</v>
      </c>
    </row>
    <row r="461" spans="17:88" ht="14.25">
      <c r="Q461" s="2"/>
      <c r="R461" s="26"/>
      <c r="S461" s="14"/>
      <c r="T461" s="15"/>
      <c r="U461" s="14"/>
      <c r="V461" s="15"/>
      <c r="W461" s="14"/>
      <c r="X461" s="15"/>
      <c r="Z461" s="6"/>
      <c r="AB461" s="53">
        <f t="shared" si="125"/>
        <v>0</v>
      </c>
      <c r="AI461" s="21"/>
      <c r="AJ461" s="6"/>
      <c r="AL461" s="53">
        <f t="shared" si="126"/>
        <v>0</v>
      </c>
      <c r="AS461" s="21"/>
      <c r="AT461" s="6"/>
      <c r="AV461" s="53">
        <f t="shared" si="127"/>
        <v>0</v>
      </c>
      <c r="BC461" s="21"/>
      <c r="BD461" s="6"/>
      <c r="BF461" s="53">
        <f t="shared" si="128"/>
        <v>0</v>
      </c>
      <c r="BM461" s="21"/>
      <c r="BN461" s="6"/>
      <c r="BP461" s="53">
        <f t="shared" si="129"/>
        <v>0</v>
      </c>
      <c r="BW461" s="21"/>
      <c r="BX461" s="6"/>
      <c r="BZ461" s="53">
        <f t="shared" si="130"/>
        <v>0</v>
      </c>
      <c r="CG461" s="21"/>
      <c r="CH461" s="6"/>
      <c r="CJ461" s="53">
        <f t="shared" si="131"/>
        <v>0</v>
      </c>
    </row>
    <row r="462" spans="17:88" ht="14.25">
      <c r="Q462" s="2"/>
      <c r="R462" s="26"/>
      <c r="S462" s="14"/>
      <c r="T462" s="15"/>
      <c r="U462" s="14"/>
      <c r="V462" s="15"/>
      <c r="W462" s="14"/>
      <c r="X462" s="15"/>
      <c r="Z462" s="6"/>
      <c r="AB462" s="53">
        <f t="shared" si="125"/>
        <v>0</v>
      </c>
      <c r="AI462" s="21"/>
      <c r="AJ462" s="6"/>
      <c r="AL462" s="53">
        <f t="shared" si="126"/>
        <v>0</v>
      </c>
      <c r="AS462" s="21"/>
      <c r="AT462" s="6"/>
      <c r="AV462" s="53">
        <f t="shared" si="127"/>
        <v>0</v>
      </c>
      <c r="BC462" s="21"/>
      <c r="BD462" s="6"/>
      <c r="BF462" s="53">
        <f t="shared" si="128"/>
        <v>0</v>
      </c>
      <c r="BM462" s="21"/>
      <c r="BN462" s="6"/>
      <c r="BP462" s="53">
        <f t="shared" si="129"/>
        <v>0</v>
      </c>
      <c r="BW462" s="21"/>
      <c r="BX462" s="6"/>
      <c r="BZ462" s="53">
        <f t="shared" si="130"/>
        <v>0</v>
      </c>
      <c r="CG462" s="21"/>
      <c r="CH462" s="6"/>
      <c r="CJ462" s="53">
        <f t="shared" si="131"/>
        <v>0</v>
      </c>
    </row>
    <row r="463" spans="17:88" ht="14.25">
      <c r="Q463" s="2"/>
      <c r="R463" s="26"/>
      <c r="S463" s="14"/>
      <c r="T463" s="15"/>
      <c r="U463" s="14"/>
      <c r="V463" s="15"/>
      <c r="W463" s="14"/>
      <c r="X463" s="15"/>
      <c r="Z463" s="6"/>
      <c r="AB463" s="53">
        <f t="shared" si="125"/>
        <v>0</v>
      </c>
      <c r="AI463" s="21"/>
      <c r="AJ463" s="6"/>
      <c r="AL463" s="53">
        <f t="shared" si="126"/>
        <v>0</v>
      </c>
      <c r="AS463" s="21"/>
      <c r="AT463" s="6"/>
      <c r="AV463" s="53">
        <f t="shared" si="127"/>
        <v>0</v>
      </c>
      <c r="BC463" s="21"/>
      <c r="BD463" s="6"/>
      <c r="BF463" s="53">
        <f t="shared" si="128"/>
        <v>0</v>
      </c>
      <c r="BM463" s="21"/>
      <c r="BN463" s="6"/>
      <c r="BP463" s="53">
        <f t="shared" si="129"/>
        <v>0</v>
      </c>
      <c r="BW463" s="21"/>
      <c r="BX463" s="6"/>
      <c r="BZ463" s="53">
        <f t="shared" si="130"/>
        <v>0</v>
      </c>
      <c r="CG463" s="21"/>
      <c r="CH463" s="6"/>
      <c r="CJ463" s="53">
        <f t="shared" si="131"/>
        <v>0</v>
      </c>
    </row>
    <row r="464" spans="17:88" ht="14.25">
      <c r="Q464" s="2"/>
      <c r="R464" s="26"/>
      <c r="S464" s="14"/>
      <c r="T464" s="15"/>
      <c r="U464" s="14"/>
      <c r="V464" s="15"/>
      <c r="W464" s="14"/>
      <c r="X464" s="15"/>
      <c r="Z464" s="6"/>
      <c r="AB464" s="53">
        <f aca="true" t="shared" si="132" ref="AB464:AB495">+IF(Y61=81,AB61,0)</f>
        <v>0</v>
      </c>
      <c r="AI464" s="21"/>
      <c r="AJ464" s="6"/>
      <c r="AL464" s="53">
        <f aca="true" t="shared" si="133" ref="AL464:AL495">+IF(AI61=81,AL61,0)</f>
        <v>0</v>
      </c>
      <c r="AS464" s="21"/>
      <c r="AT464" s="6"/>
      <c r="AV464" s="53">
        <f aca="true" t="shared" si="134" ref="AV464:AV495">+IF(AS61=81,AV61,0)</f>
        <v>0</v>
      </c>
      <c r="BC464" s="21"/>
      <c r="BD464" s="6"/>
      <c r="BF464" s="53">
        <f aca="true" t="shared" si="135" ref="BF464:BF495">+IF(BC61=81,BF61,0)</f>
        <v>0</v>
      </c>
      <c r="BM464" s="21"/>
      <c r="BN464" s="6"/>
      <c r="BP464" s="53">
        <f aca="true" t="shared" si="136" ref="BP464:BP495">+IF(BM61=81,BP61,0)</f>
        <v>0</v>
      </c>
      <c r="BW464" s="21"/>
      <c r="BX464" s="6"/>
      <c r="BZ464" s="53">
        <f aca="true" t="shared" si="137" ref="BZ464:BZ495">+IF(BW61=81,BZ61,0)</f>
        <v>0</v>
      </c>
      <c r="CG464" s="21"/>
      <c r="CH464" s="6"/>
      <c r="CJ464" s="53">
        <f aca="true" t="shared" si="138" ref="CJ464:CJ495">+IF(CG61=81,CJ61,0)</f>
        <v>0</v>
      </c>
    </row>
    <row r="465" spans="17:88" ht="14.25">
      <c r="Q465" s="2"/>
      <c r="R465" s="26"/>
      <c r="S465" s="14"/>
      <c r="T465" s="15"/>
      <c r="U465" s="14"/>
      <c r="V465" s="15"/>
      <c r="W465" s="14"/>
      <c r="X465" s="15"/>
      <c r="Z465" s="6"/>
      <c r="AB465" s="53">
        <f t="shared" si="132"/>
        <v>0</v>
      </c>
      <c r="AI465" s="21"/>
      <c r="AJ465" s="6"/>
      <c r="AL465" s="53">
        <f t="shared" si="133"/>
        <v>0</v>
      </c>
      <c r="AS465" s="21"/>
      <c r="AT465" s="6"/>
      <c r="AV465" s="53">
        <f t="shared" si="134"/>
        <v>0</v>
      </c>
      <c r="BC465" s="21"/>
      <c r="BD465" s="6"/>
      <c r="BF465" s="53">
        <f t="shared" si="135"/>
        <v>0</v>
      </c>
      <c r="BM465" s="21"/>
      <c r="BN465" s="6"/>
      <c r="BP465" s="53">
        <f t="shared" si="136"/>
        <v>0</v>
      </c>
      <c r="BW465" s="21"/>
      <c r="BX465" s="6"/>
      <c r="BZ465" s="53">
        <f t="shared" si="137"/>
        <v>0</v>
      </c>
      <c r="CG465" s="21"/>
      <c r="CH465" s="6"/>
      <c r="CJ465" s="53">
        <f t="shared" si="138"/>
        <v>0</v>
      </c>
    </row>
    <row r="466" spans="17:88" ht="14.25">
      <c r="Q466" s="2"/>
      <c r="R466" s="26"/>
      <c r="S466" s="14"/>
      <c r="T466" s="15"/>
      <c r="U466" s="14"/>
      <c r="V466" s="15"/>
      <c r="W466" s="14"/>
      <c r="X466" s="15"/>
      <c r="Z466" s="6"/>
      <c r="AB466" s="53">
        <f t="shared" si="132"/>
        <v>0</v>
      </c>
      <c r="AI466" s="21"/>
      <c r="AJ466" s="6"/>
      <c r="AL466" s="53">
        <f t="shared" si="133"/>
        <v>0</v>
      </c>
      <c r="AS466" s="21"/>
      <c r="AT466" s="6"/>
      <c r="AV466" s="53">
        <f t="shared" si="134"/>
        <v>0</v>
      </c>
      <c r="BC466" s="21"/>
      <c r="BD466" s="6"/>
      <c r="BF466" s="53">
        <f t="shared" si="135"/>
        <v>0</v>
      </c>
      <c r="BM466" s="21"/>
      <c r="BN466" s="6"/>
      <c r="BP466" s="53">
        <f t="shared" si="136"/>
        <v>0</v>
      </c>
      <c r="BW466" s="21"/>
      <c r="BX466" s="6"/>
      <c r="BZ466" s="53">
        <f t="shared" si="137"/>
        <v>0</v>
      </c>
      <c r="CG466" s="21"/>
      <c r="CH466" s="6"/>
      <c r="CJ466" s="53">
        <f t="shared" si="138"/>
        <v>0</v>
      </c>
    </row>
    <row r="467" spans="17:88" ht="14.25">
      <c r="Q467" s="2"/>
      <c r="R467" s="26"/>
      <c r="S467" s="14"/>
      <c r="T467" s="15"/>
      <c r="U467" s="14"/>
      <c r="V467" s="15"/>
      <c r="W467" s="14"/>
      <c r="X467" s="15"/>
      <c r="Z467" s="6"/>
      <c r="AB467" s="53">
        <f t="shared" si="132"/>
        <v>0</v>
      </c>
      <c r="AI467" s="21"/>
      <c r="AJ467" s="6"/>
      <c r="AL467" s="53">
        <f t="shared" si="133"/>
        <v>0</v>
      </c>
      <c r="AS467" s="21"/>
      <c r="AT467" s="6"/>
      <c r="AV467" s="53">
        <f t="shared" si="134"/>
        <v>0</v>
      </c>
      <c r="BC467" s="21"/>
      <c r="BD467" s="6"/>
      <c r="BF467" s="53">
        <f t="shared" si="135"/>
        <v>0</v>
      </c>
      <c r="BM467" s="21"/>
      <c r="BN467" s="6"/>
      <c r="BP467" s="53">
        <f t="shared" si="136"/>
        <v>0</v>
      </c>
      <c r="BW467" s="21"/>
      <c r="BX467" s="6"/>
      <c r="BZ467" s="53">
        <f t="shared" si="137"/>
        <v>0</v>
      </c>
      <c r="CG467" s="21"/>
      <c r="CH467" s="6"/>
      <c r="CJ467" s="53">
        <f t="shared" si="138"/>
        <v>0</v>
      </c>
    </row>
    <row r="468" spans="17:88" ht="14.25">
      <c r="Q468" s="2"/>
      <c r="R468" s="26"/>
      <c r="S468" s="14"/>
      <c r="T468" s="15"/>
      <c r="U468" s="14"/>
      <c r="V468" s="15"/>
      <c r="W468" s="14"/>
      <c r="X468" s="15"/>
      <c r="Z468" s="6"/>
      <c r="AB468" s="53">
        <f t="shared" si="132"/>
        <v>0</v>
      </c>
      <c r="AI468" s="21"/>
      <c r="AJ468" s="6"/>
      <c r="AL468" s="53">
        <f t="shared" si="133"/>
        <v>0</v>
      </c>
      <c r="AS468" s="21"/>
      <c r="AT468" s="6"/>
      <c r="AV468" s="53">
        <f t="shared" si="134"/>
        <v>0</v>
      </c>
      <c r="BC468" s="21"/>
      <c r="BD468" s="6"/>
      <c r="BF468" s="53">
        <f t="shared" si="135"/>
        <v>0</v>
      </c>
      <c r="BM468" s="21"/>
      <c r="BN468" s="6"/>
      <c r="BP468" s="53">
        <f t="shared" si="136"/>
        <v>0</v>
      </c>
      <c r="BW468" s="21"/>
      <c r="BX468" s="6"/>
      <c r="BZ468" s="53">
        <f t="shared" si="137"/>
        <v>0</v>
      </c>
      <c r="CG468" s="21"/>
      <c r="CH468" s="6"/>
      <c r="CJ468" s="53">
        <f t="shared" si="138"/>
        <v>0</v>
      </c>
    </row>
    <row r="469" spans="17:88" ht="14.25">
      <c r="Q469" s="2"/>
      <c r="R469" s="26"/>
      <c r="S469" s="14"/>
      <c r="T469" s="15"/>
      <c r="U469" s="14"/>
      <c r="V469" s="15"/>
      <c r="W469" s="14"/>
      <c r="X469" s="15"/>
      <c r="Z469" s="6"/>
      <c r="AB469" s="53">
        <f t="shared" si="132"/>
        <v>0</v>
      </c>
      <c r="AI469" s="21"/>
      <c r="AJ469" s="6"/>
      <c r="AL469" s="53">
        <f t="shared" si="133"/>
        <v>0</v>
      </c>
      <c r="AS469" s="21"/>
      <c r="AT469" s="6"/>
      <c r="AV469" s="53">
        <f t="shared" si="134"/>
        <v>0</v>
      </c>
      <c r="BC469" s="21"/>
      <c r="BD469" s="6"/>
      <c r="BF469" s="53">
        <f t="shared" si="135"/>
        <v>0</v>
      </c>
      <c r="BM469" s="21"/>
      <c r="BN469" s="6"/>
      <c r="BP469" s="53">
        <f t="shared" si="136"/>
        <v>0</v>
      </c>
      <c r="BW469" s="21"/>
      <c r="BX469" s="6"/>
      <c r="BZ469" s="53">
        <f t="shared" si="137"/>
        <v>0</v>
      </c>
      <c r="CG469" s="21"/>
      <c r="CH469" s="6"/>
      <c r="CJ469" s="53">
        <f t="shared" si="138"/>
        <v>0</v>
      </c>
    </row>
    <row r="470" spans="17:88" ht="14.25">
      <c r="Q470" s="2"/>
      <c r="R470" s="26"/>
      <c r="S470" s="14"/>
      <c r="T470" s="15"/>
      <c r="U470" s="14"/>
      <c r="V470" s="15"/>
      <c r="W470" s="14"/>
      <c r="X470" s="15"/>
      <c r="Z470" s="6"/>
      <c r="AB470" s="53">
        <f t="shared" si="132"/>
        <v>0</v>
      </c>
      <c r="AI470" s="21"/>
      <c r="AJ470" s="6"/>
      <c r="AL470" s="53">
        <f t="shared" si="133"/>
        <v>0</v>
      </c>
      <c r="AS470" s="21"/>
      <c r="AT470" s="6"/>
      <c r="AV470" s="53">
        <f t="shared" si="134"/>
        <v>0</v>
      </c>
      <c r="BC470" s="21"/>
      <c r="BD470" s="6"/>
      <c r="BF470" s="53">
        <f t="shared" si="135"/>
        <v>0</v>
      </c>
      <c r="BM470" s="21"/>
      <c r="BN470" s="6"/>
      <c r="BP470" s="53">
        <f t="shared" si="136"/>
        <v>0</v>
      </c>
      <c r="BW470" s="21"/>
      <c r="BX470" s="6"/>
      <c r="BZ470" s="53">
        <f t="shared" si="137"/>
        <v>0</v>
      </c>
      <c r="CG470" s="21"/>
      <c r="CH470" s="6"/>
      <c r="CJ470" s="53">
        <f t="shared" si="138"/>
        <v>0</v>
      </c>
    </row>
    <row r="471" spans="17:88" ht="14.25">
      <c r="Q471" s="2"/>
      <c r="R471" s="26"/>
      <c r="S471" s="14"/>
      <c r="T471" s="15"/>
      <c r="U471" s="14"/>
      <c r="V471" s="15"/>
      <c r="W471" s="14"/>
      <c r="X471" s="15"/>
      <c r="Z471" s="6"/>
      <c r="AB471" s="53">
        <f t="shared" si="132"/>
        <v>0</v>
      </c>
      <c r="AI471" s="21"/>
      <c r="AJ471" s="6"/>
      <c r="AL471" s="53">
        <f t="shared" si="133"/>
        <v>0</v>
      </c>
      <c r="AS471" s="21"/>
      <c r="AT471" s="6"/>
      <c r="AV471" s="53">
        <f t="shared" si="134"/>
        <v>0</v>
      </c>
      <c r="BC471" s="21"/>
      <c r="BD471" s="6"/>
      <c r="BF471" s="53">
        <f t="shared" si="135"/>
        <v>0</v>
      </c>
      <c r="BM471" s="21"/>
      <c r="BN471" s="6"/>
      <c r="BP471" s="53">
        <f t="shared" si="136"/>
        <v>0</v>
      </c>
      <c r="BW471" s="21"/>
      <c r="BX471" s="6"/>
      <c r="BZ471" s="53">
        <f t="shared" si="137"/>
        <v>0</v>
      </c>
      <c r="CG471" s="21"/>
      <c r="CH471" s="6"/>
      <c r="CJ471" s="53">
        <f t="shared" si="138"/>
        <v>0</v>
      </c>
    </row>
    <row r="472" spans="17:88" ht="14.25">
      <c r="Q472" s="2"/>
      <c r="R472" s="26"/>
      <c r="S472" s="14"/>
      <c r="T472" s="15"/>
      <c r="U472" s="14"/>
      <c r="V472" s="15"/>
      <c r="W472" s="14"/>
      <c r="X472" s="15"/>
      <c r="Z472" s="6"/>
      <c r="AB472" s="53">
        <f t="shared" si="132"/>
        <v>0</v>
      </c>
      <c r="AI472" s="21"/>
      <c r="AJ472" s="6"/>
      <c r="AL472" s="53">
        <f t="shared" si="133"/>
        <v>0</v>
      </c>
      <c r="AS472" s="21"/>
      <c r="AT472" s="6"/>
      <c r="AV472" s="53">
        <f t="shared" si="134"/>
        <v>0</v>
      </c>
      <c r="BC472" s="21"/>
      <c r="BD472" s="6"/>
      <c r="BF472" s="53">
        <f t="shared" si="135"/>
        <v>0</v>
      </c>
      <c r="BM472" s="21"/>
      <c r="BN472" s="6"/>
      <c r="BP472" s="53">
        <f t="shared" si="136"/>
        <v>0</v>
      </c>
      <c r="BW472" s="21"/>
      <c r="BX472" s="6"/>
      <c r="BZ472" s="53">
        <f t="shared" si="137"/>
        <v>0</v>
      </c>
      <c r="CG472" s="21"/>
      <c r="CH472" s="6"/>
      <c r="CJ472" s="53">
        <f t="shared" si="138"/>
        <v>0</v>
      </c>
    </row>
    <row r="473" spans="17:88" ht="14.25">
      <c r="Q473" s="2"/>
      <c r="R473" s="26"/>
      <c r="S473" s="14"/>
      <c r="T473" s="15"/>
      <c r="U473" s="14"/>
      <c r="V473" s="15"/>
      <c r="W473" s="14"/>
      <c r="X473" s="15"/>
      <c r="Z473" s="6"/>
      <c r="AB473" s="53">
        <f t="shared" si="132"/>
        <v>0</v>
      </c>
      <c r="AI473" s="21"/>
      <c r="AJ473" s="6"/>
      <c r="AL473" s="53">
        <f t="shared" si="133"/>
        <v>0</v>
      </c>
      <c r="AS473" s="21"/>
      <c r="AT473" s="6"/>
      <c r="AV473" s="53">
        <f t="shared" si="134"/>
        <v>0</v>
      </c>
      <c r="BC473" s="21"/>
      <c r="BD473" s="6"/>
      <c r="BF473" s="53">
        <f t="shared" si="135"/>
        <v>0</v>
      </c>
      <c r="BM473" s="21"/>
      <c r="BN473" s="6"/>
      <c r="BP473" s="53">
        <f t="shared" si="136"/>
        <v>0</v>
      </c>
      <c r="BW473" s="21"/>
      <c r="BX473" s="6"/>
      <c r="BZ473" s="53">
        <f t="shared" si="137"/>
        <v>0</v>
      </c>
      <c r="CG473" s="21"/>
      <c r="CH473" s="6"/>
      <c r="CJ473" s="53">
        <f t="shared" si="138"/>
        <v>0</v>
      </c>
    </row>
    <row r="474" spans="17:88" ht="14.25">
      <c r="Q474" s="2"/>
      <c r="R474" s="26"/>
      <c r="S474" s="14"/>
      <c r="T474" s="15"/>
      <c r="U474" s="14"/>
      <c r="V474" s="15"/>
      <c r="W474" s="14"/>
      <c r="X474" s="15"/>
      <c r="Z474" s="6"/>
      <c r="AB474" s="53">
        <f t="shared" si="132"/>
        <v>0</v>
      </c>
      <c r="AI474" s="21"/>
      <c r="AJ474" s="6"/>
      <c r="AL474" s="53">
        <f t="shared" si="133"/>
        <v>0</v>
      </c>
      <c r="AS474" s="21"/>
      <c r="AT474" s="6"/>
      <c r="AV474" s="53">
        <f t="shared" si="134"/>
        <v>0</v>
      </c>
      <c r="BC474" s="21"/>
      <c r="BD474" s="6"/>
      <c r="BF474" s="53">
        <f t="shared" si="135"/>
        <v>0</v>
      </c>
      <c r="BM474" s="21"/>
      <c r="BN474" s="6"/>
      <c r="BP474" s="53">
        <f t="shared" si="136"/>
        <v>0</v>
      </c>
      <c r="BW474" s="21"/>
      <c r="BX474" s="6"/>
      <c r="BZ474" s="53">
        <f t="shared" si="137"/>
        <v>0</v>
      </c>
      <c r="CG474" s="21"/>
      <c r="CH474" s="6"/>
      <c r="CJ474" s="53">
        <f t="shared" si="138"/>
        <v>0</v>
      </c>
    </row>
    <row r="475" spans="17:88" s="13" customFormat="1" ht="14.25">
      <c r="Q475" s="14"/>
      <c r="R475" s="67"/>
      <c r="S475" s="14"/>
      <c r="T475" s="15"/>
      <c r="U475" s="14"/>
      <c r="V475" s="15"/>
      <c r="W475" s="14"/>
      <c r="X475" s="15"/>
      <c r="Z475" s="30"/>
      <c r="AA475" s="51"/>
      <c r="AB475" s="53">
        <f t="shared" si="132"/>
        <v>0</v>
      </c>
      <c r="AC475" s="14"/>
      <c r="AD475" s="15"/>
      <c r="AE475" s="14"/>
      <c r="AF475" s="15"/>
      <c r="AG475" s="14"/>
      <c r="AH475" s="15"/>
      <c r="AI475" s="24"/>
      <c r="AJ475" s="30"/>
      <c r="AK475" s="51"/>
      <c r="AL475" s="53">
        <f t="shared" si="133"/>
        <v>0</v>
      </c>
      <c r="AM475" s="14"/>
      <c r="AN475" s="15"/>
      <c r="AO475" s="14"/>
      <c r="AP475" s="15"/>
      <c r="AQ475" s="14"/>
      <c r="AR475" s="15"/>
      <c r="AS475" s="24"/>
      <c r="AT475" s="30"/>
      <c r="AU475" s="51"/>
      <c r="AV475" s="53">
        <f t="shared" si="134"/>
        <v>0</v>
      </c>
      <c r="AW475" s="14"/>
      <c r="AX475" s="15"/>
      <c r="AY475" s="14"/>
      <c r="AZ475" s="15"/>
      <c r="BA475" s="14"/>
      <c r="BB475" s="15"/>
      <c r="BC475" s="24"/>
      <c r="BD475" s="30"/>
      <c r="BE475" s="51"/>
      <c r="BF475" s="53">
        <f t="shared" si="135"/>
        <v>0</v>
      </c>
      <c r="BG475" s="14"/>
      <c r="BH475" s="15"/>
      <c r="BI475" s="14"/>
      <c r="BJ475" s="15"/>
      <c r="BK475" s="14"/>
      <c r="BL475" s="15"/>
      <c r="BM475" s="24"/>
      <c r="BN475" s="30"/>
      <c r="BO475" s="51"/>
      <c r="BP475" s="53">
        <f t="shared" si="136"/>
        <v>0</v>
      </c>
      <c r="BQ475" s="14"/>
      <c r="BR475" s="15"/>
      <c r="BS475" s="14"/>
      <c r="BT475" s="15"/>
      <c r="BU475" s="14"/>
      <c r="BV475" s="15"/>
      <c r="BW475" s="24"/>
      <c r="BX475" s="30"/>
      <c r="BY475" s="51"/>
      <c r="BZ475" s="53">
        <f t="shared" si="137"/>
        <v>0</v>
      </c>
      <c r="CA475" s="14"/>
      <c r="CB475" s="15"/>
      <c r="CC475" s="14"/>
      <c r="CD475" s="15"/>
      <c r="CE475" s="14"/>
      <c r="CF475" s="15"/>
      <c r="CG475" s="24"/>
      <c r="CH475" s="30"/>
      <c r="CI475" s="51"/>
      <c r="CJ475" s="53">
        <f t="shared" si="138"/>
        <v>0</v>
      </c>
    </row>
    <row r="476" spans="17:88" ht="14.25">
      <c r="Q476" s="2"/>
      <c r="R476" s="26"/>
      <c r="S476" s="14"/>
      <c r="T476" s="15"/>
      <c r="U476" s="14"/>
      <c r="V476" s="15"/>
      <c r="W476" s="14"/>
      <c r="X476" s="15"/>
      <c r="Z476" s="6"/>
      <c r="AB476" s="53">
        <f t="shared" si="132"/>
        <v>0</v>
      </c>
      <c r="AI476" s="21"/>
      <c r="AJ476" s="6"/>
      <c r="AL476" s="53">
        <f t="shared" si="133"/>
        <v>0</v>
      </c>
      <c r="AS476" s="21"/>
      <c r="AT476" s="6"/>
      <c r="AV476" s="53">
        <f t="shared" si="134"/>
        <v>0</v>
      </c>
      <c r="BC476" s="21"/>
      <c r="BD476" s="6"/>
      <c r="BF476" s="53">
        <f t="shared" si="135"/>
        <v>0</v>
      </c>
      <c r="BM476" s="21"/>
      <c r="BN476" s="6"/>
      <c r="BP476" s="53">
        <f t="shared" si="136"/>
        <v>0</v>
      </c>
      <c r="BW476" s="21"/>
      <c r="BX476" s="6"/>
      <c r="BZ476" s="53">
        <f t="shared" si="137"/>
        <v>0</v>
      </c>
      <c r="CG476" s="21"/>
      <c r="CH476" s="6"/>
      <c r="CJ476" s="53">
        <f t="shared" si="138"/>
        <v>0</v>
      </c>
    </row>
    <row r="477" spans="17:88" ht="14.25">
      <c r="Q477" s="2"/>
      <c r="R477" s="26"/>
      <c r="S477" s="14"/>
      <c r="T477" s="15"/>
      <c r="U477" s="14"/>
      <c r="V477" s="15"/>
      <c r="W477" s="14"/>
      <c r="X477" s="15"/>
      <c r="Z477" s="6"/>
      <c r="AB477" s="53">
        <f t="shared" si="132"/>
        <v>0</v>
      </c>
      <c r="AI477" s="21"/>
      <c r="AJ477" s="6"/>
      <c r="AL477" s="53">
        <f t="shared" si="133"/>
        <v>0</v>
      </c>
      <c r="AS477" s="21"/>
      <c r="AT477" s="6"/>
      <c r="AV477" s="53">
        <f t="shared" si="134"/>
        <v>0</v>
      </c>
      <c r="BC477" s="21"/>
      <c r="BD477" s="6"/>
      <c r="BF477" s="53">
        <f t="shared" si="135"/>
        <v>0</v>
      </c>
      <c r="BM477" s="21"/>
      <c r="BN477" s="6"/>
      <c r="BP477" s="53">
        <f t="shared" si="136"/>
        <v>0</v>
      </c>
      <c r="BW477" s="21"/>
      <c r="BX477" s="6"/>
      <c r="BZ477" s="53">
        <f t="shared" si="137"/>
        <v>0</v>
      </c>
      <c r="CG477" s="21"/>
      <c r="CH477" s="6"/>
      <c r="CJ477" s="53">
        <f t="shared" si="138"/>
        <v>0</v>
      </c>
    </row>
    <row r="478" spans="17:88" ht="14.25">
      <c r="Q478" s="2"/>
      <c r="R478" s="26"/>
      <c r="S478" s="14"/>
      <c r="T478" s="15"/>
      <c r="U478" s="14"/>
      <c r="V478" s="15"/>
      <c r="W478" s="14"/>
      <c r="X478" s="15"/>
      <c r="Z478" s="6"/>
      <c r="AB478" s="53">
        <f t="shared" si="132"/>
        <v>0</v>
      </c>
      <c r="AI478" s="21"/>
      <c r="AJ478" s="6"/>
      <c r="AL478" s="53">
        <f t="shared" si="133"/>
        <v>0</v>
      </c>
      <c r="AS478" s="21"/>
      <c r="AT478" s="6"/>
      <c r="AV478" s="53">
        <f t="shared" si="134"/>
        <v>0</v>
      </c>
      <c r="BC478" s="21"/>
      <c r="BD478" s="6"/>
      <c r="BF478" s="53">
        <f t="shared" si="135"/>
        <v>0</v>
      </c>
      <c r="BM478" s="21"/>
      <c r="BN478" s="6"/>
      <c r="BP478" s="53">
        <f t="shared" si="136"/>
        <v>0</v>
      </c>
      <c r="BW478" s="21"/>
      <c r="BX478" s="6"/>
      <c r="BZ478" s="53">
        <f t="shared" si="137"/>
        <v>0</v>
      </c>
      <c r="CG478" s="21"/>
      <c r="CH478" s="6"/>
      <c r="CJ478" s="53">
        <f t="shared" si="138"/>
        <v>0</v>
      </c>
    </row>
    <row r="479" spans="17:88" ht="14.25">
      <c r="Q479" s="2"/>
      <c r="R479" s="26"/>
      <c r="S479" s="14"/>
      <c r="T479" s="15"/>
      <c r="U479" s="14"/>
      <c r="V479" s="15"/>
      <c r="W479" s="14"/>
      <c r="X479" s="15"/>
      <c r="Z479" s="6"/>
      <c r="AB479" s="53">
        <f t="shared" si="132"/>
        <v>0</v>
      </c>
      <c r="AI479" s="21"/>
      <c r="AJ479" s="6"/>
      <c r="AL479" s="53">
        <f t="shared" si="133"/>
        <v>0</v>
      </c>
      <c r="AS479" s="21"/>
      <c r="AT479" s="6"/>
      <c r="AV479" s="53">
        <f t="shared" si="134"/>
        <v>0</v>
      </c>
      <c r="BC479" s="21"/>
      <c r="BD479" s="6"/>
      <c r="BF479" s="53">
        <f t="shared" si="135"/>
        <v>0</v>
      </c>
      <c r="BM479" s="21"/>
      <c r="BN479" s="6"/>
      <c r="BP479" s="53">
        <f t="shared" si="136"/>
        <v>0</v>
      </c>
      <c r="BW479" s="21"/>
      <c r="BX479" s="6"/>
      <c r="BZ479" s="53">
        <f t="shared" si="137"/>
        <v>0</v>
      </c>
      <c r="CG479" s="21"/>
      <c r="CH479" s="6"/>
      <c r="CJ479" s="53">
        <f t="shared" si="138"/>
        <v>0</v>
      </c>
    </row>
    <row r="480" spans="17:88" ht="14.25">
      <c r="Q480" s="2"/>
      <c r="R480" s="26"/>
      <c r="S480" s="14"/>
      <c r="T480" s="15"/>
      <c r="U480" s="14"/>
      <c r="V480" s="15"/>
      <c r="W480" s="14"/>
      <c r="X480" s="15"/>
      <c r="Z480" s="6"/>
      <c r="AB480" s="53">
        <f t="shared" si="132"/>
        <v>0</v>
      </c>
      <c r="AI480" s="21"/>
      <c r="AJ480" s="6"/>
      <c r="AL480" s="53">
        <f t="shared" si="133"/>
        <v>0</v>
      </c>
      <c r="AS480" s="21"/>
      <c r="AT480" s="6"/>
      <c r="AV480" s="53">
        <f t="shared" si="134"/>
        <v>0</v>
      </c>
      <c r="BC480" s="21"/>
      <c r="BD480" s="6"/>
      <c r="BF480" s="53">
        <f t="shared" si="135"/>
        <v>0</v>
      </c>
      <c r="BM480" s="21"/>
      <c r="BN480" s="6"/>
      <c r="BP480" s="53">
        <f t="shared" si="136"/>
        <v>0</v>
      </c>
      <c r="BW480" s="21"/>
      <c r="BX480" s="6"/>
      <c r="BZ480" s="53">
        <f t="shared" si="137"/>
        <v>0</v>
      </c>
      <c r="CG480" s="21"/>
      <c r="CH480" s="6"/>
      <c r="CJ480" s="53">
        <f t="shared" si="138"/>
        <v>0</v>
      </c>
    </row>
    <row r="481" spans="17:88" ht="14.25">
      <c r="Q481" s="2"/>
      <c r="R481" s="26"/>
      <c r="S481" s="14"/>
      <c r="T481" s="15"/>
      <c r="U481" s="14"/>
      <c r="V481" s="15"/>
      <c r="W481" s="14"/>
      <c r="X481" s="15"/>
      <c r="Z481" s="6"/>
      <c r="AB481" s="53">
        <f t="shared" si="132"/>
        <v>0</v>
      </c>
      <c r="AI481" s="21"/>
      <c r="AJ481" s="6"/>
      <c r="AL481" s="53">
        <f t="shared" si="133"/>
        <v>0</v>
      </c>
      <c r="AS481" s="21"/>
      <c r="AT481" s="6"/>
      <c r="AV481" s="53">
        <f t="shared" si="134"/>
        <v>0</v>
      </c>
      <c r="BC481" s="21"/>
      <c r="BD481" s="6"/>
      <c r="BF481" s="53">
        <f t="shared" si="135"/>
        <v>0</v>
      </c>
      <c r="BM481" s="21"/>
      <c r="BN481" s="6"/>
      <c r="BP481" s="53">
        <f t="shared" si="136"/>
        <v>0</v>
      </c>
      <c r="BW481" s="21"/>
      <c r="BX481" s="6"/>
      <c r="BZ481" s="53">
        <f t="shared" si="137"/>
        <v>0</v>
      </c>
      <c r="CG481" s="21"/>
      <c r="CH481" s="6"/>
      <c r="CJ481" s="53">
        <f t="shared" si="138"/>
        <v>0</v>
      </c>
    </row>
    <row r="482" spans="17:88" ht="14.25">
      <c r="Q482" s="2"/>
      <c r="R482" s="26"/>
      <c r="S482" s="14"/>
      <c r="T482" s="15"/>
      <c r="U482" s="14"/>
      <c r="V482" s="15"/>
      <c r="W482" s="14"/>
      <c r="X482" s="15"/>
      <c r="Z482" s="6"/>
      <c r="AB482" s="53">
        <f t="shared" si="132"/>
        <v>0</v>
      </c>
      <c r="AI482" s="21"/>
      <c r="AJ482" s="6"/>
      <c r="AL482" s="53">
        <f t="shared" si="133"/>
        <v>0</v>
      </c>
      <c r="AS482" s="21"/>
      <c r="AT482" s="6"/>
      <c r="AV482" s="53">
        <f t="shared" si="134"/>
        <v>0</v>
      </c>
      <c r="BC482" s="21"/>
      <c r="BD482" s="6"/>
      <c r="BF482" s="53">
        <f t="shared" si="135"/>
        <v>0</v>
      </c>
      <c r="BM482" s="21"/>
      <c r="BN482" s="6"/>
      <c r="BP482" s="53">
        <f t="shared" si="136"/>
        <v>0</v>
      </c>
      <c r="BW482" s="21"/>
      <c r="BX482" s="6"/>
      <c r="BZ482" s="53">
        <f t="shared" si="137"/>
        <v>0</v>
      </c>
      <c r="CG482" s="21"/>
      <c r="CH482" s="6"/>
      <c r="CJ482" s="53">
        <f t="shared" si="138"/>
        <v>0</v>
      </c>
    </row>
    <row r="483" spans="17:88" ht="14.25">
      <c r="Q483" s="2"/>
      <c r="R483" s="26"/>
      <c r="S483" s="14"/>
      <c r="T483" s="15"/>
      <c r="U483" s="14"/>
      <c r="V483" s="15"/>
      <c r="W483" s="14"/>
      <c r="X483" s="15"/>
      <c r="Z483" s="6"/>
      <c r="AB483" s="53">
        <f t="shared" si="132"/>
        <v>0</v>
      </c>
      <c r="AI483" s="21"/>
      <c r="AJ483" s="6"/>
      <c r="AL483" s="53">
        <f t="shared" si="133"/>
        <v>0</v>
      </c>
      <c r="AS483" s="21"/>
      <c r="AT483" s="6"/>
      <c r="AV483" s="53">
        <f t="shared" si="134"/>
        <v>0</v>
      </c>
      <c r="BC483" s="21"/>
      <c r="BD483" s="6"/>
      <c r="BF483" s="53">
        <f t="shared" si="135"/>
        <v>0</v>
      </c>
      <c r="BM483" s="21"/>
      <c r="BN483" s="6"/>
      <c r="BP483" s="53">
        <f t="shared" si="136"/>
        <v>0</v>
      </c>
      <c r="BW483" s="21"/>
      <c r="BX483" s="6"/>
      <c r="BZ483" s="53">
        <f t="shared" si="137"/>
        <v>0</v>
      </c>
      <c r="CG483" s="21"/>
      <c r="CH483" s="6"/>
      <c r="CJ483" s="53">
        <f t="shared" si="138"/>
        <v>0</v>
      </c>
    </row>
    <row r="484" spans="17:88" ht="14.25">
      <c r="Q484" s="2"/>
      <c r="R484" s="26"/>
      <c r="S484" s="14"/>
      <c r="T484" s="15"/>
      <c r="U484" s="14"/>
      <c r="V484" s="15"/>
      <c r="W484" s="14"/>
      <c r="X484" s="15"/>
      <c r="Z484" s="6"/>
      <c r="AB484" s="53">
        <f t="shared" si="132"/>
        <v>0</v>
      </c>
      <c r="AI484" s="21"/>
      <c r="AJ484" s="6"/>
      <c r="AL484" s="53">
        <f t="shared" si="133"/>
        <v>0</v>
      </c>
      <c r="AS484" s="21"/>
      <c r="AT484" s="6"/>
      <c r="AV484" s="53">
        <f t="shared" si="134"/>
        <v>0</v>
      </c>
      <c r="BC484" s="21"/>
      <c r="BD484" s="6"/>
      <c r="BF484" s="53">
        <f t="shared" si="135"/>
        <v>0</v>
      </c>
      <c r="BM484" s="21"/>
      <c r="BN484" s="6"/>
      <c r="BP484" s="53">
        <f t="shared" si="136"/>
        <v>0</v>
      </c>
      <c r="BW484" s="21"/>
      <c r="BX484" s="6"/>
      <c r="BZ484" s="53">
        <f t="shared" si="137"/>
        <v>0</v>
      </c>
      <c r="CG484" s="21"/>
      <c r="CH484" s="6"/>
      <c r="CJ484" s="53">
        <f t="shared" si="138"/>
        <v>0</v>
      </c>
    </row>
    <row r="485" spans="17:88" ht="14.25">
      <c r="Q485" s="2"/>
      <c r="R485" s="26"/>
      <c r="S485" s="14"/>
      <c r="T485" s="15"/>
      <c r="U485" s="14"/>
      <c r="V485" s="15"/>
      <c r="W485" s="14"/>
      <c r="X485" s="15"/>
      <c r="Z485" s="6"/>
      <c r="AB485" s="53">
        <f t="shared" si="132"/>
        <v>0</v>
      </c>
      <c r="AI485" s="21"/>
      <c r="AJ485" s="6"/>
      <c r="AL485" s="53">
        <f t="shared" si="133"/>
        <v>0</v>
      </c>
      <c r="AS485" s="21"/>
      <c r="AT485" s="6"/>
      <c r="AV485" s="53">
        <f t="shared" si="134"/>
        <v>0</v>
      </c>
      <c r="BC485" s="21"/>
      <c r="BD485" s="6"/>
      <c r="BF485" s="53">
        <f t="shared" si="135"/>
        <v>0</v>
      </c>
      <c r="BM485" s="21"/>
      <c r="BN485" s="6"/>
      <c r="BP485" s="53">
        <f t="shared" si="136"/>
        <v>0</v>
      </c>
      <c r="BW485" s="21"/>
      <c r="BX485" s="6"/>
      <c r="BZ485" s="53">
        <f t="shared" si="137"/>
        <v>0</v>
      </c>
      <c r="CG485" s="21"/>
      <c r="CH485" s="6"/>
      <c r="CJ485" s="53">
        <f t="shared" si="138"/>
        <v>0</v>
      </c>
    </row>
    <row r="486" spans="17:88" ht="14.25">
      <c r="Q486" s="2"/>
      <c r="R486" s="26"/>
      <c r="S486" s="14"/>
      <c r="T486" s="15"/>
      <c r="U486" s="14"/>
      <c r="V486" s="15"/>
      <c r="W486" s="14"/>
      <c r="X486" s="15"/>
      <c r="Z486" s="6"/>
      <c r="AB486" s="53">
        <f t="shared" si="132"/>
        <v>0</v>
      </c>
      <c r="AI486" s="21"/>
      <c r="AJ486" s="6"/>
      <c r="AL486" s="53">
        <f t="shared" si="133"/>
        <v>0</v>
      </c>
      <c r="AS486" s="21"/>
      <c r="AT486" s="6"/>
      <c r="AV486" s="53">
        <f t="shared" si="134"/>
        <v>0</v>
      </c>
      <c r="BC486" s="21"/>
      <c r="BD486" s="6"/>
      <c r="BF486" s="53">
        <f t="shared" si="135"/>
        <v>0</v>
      </c>
      <c r="BM486" s="21"/>
      <c r="BN486" s="6"/>
      <c r="BP486" s="53">
        <f t="shared" si="136"/>
        <v>0</v>
      </c>
      <c r="BW486" s="21"/>
      <c r="BX486" s="6"/>
      <c r="BZ486" s="53">
        <f t="shared" si="137"/>
        <v>0</v>
      </c>
      <c r="CG486" s="21"/>
      <c r="CH486" s="6"/>
      <c r="CJ486" s="53">
        <f t="shared" si="138"/>
        <v>0</v>
      </c>
    </row>
    <row r="487" spans="17:88" ht="14.25">
      <c r="Q487" s="2"/>
      <c r="R487" s="26"/>
      <c r="S487" s="14"/>
      <c r="T487" s="15"/>
      <c r="U487" s="14"/>
      <c r="V487" s="15"/>
      <c r="W487" s="14"/>
      <c r="X487" s="15"/>
      <c r="Z487" s="6"/>
      <c r="AB487" s="53">
        <f t="shared" si="132"/>
        <v>0</v>
      </c>
      <c r="AI487" s="21"/>
      <c r="AJ487" s="6"/>
      <c r="AL487" s="53">
        <f t="shared" si="133"/>
        <v>0</v>
      </c>
      <c r="AS487" s="21"/>
      <c r="AT487" s="6"/>
      <c r="AV487" s="53">
        <f t="shared" si="134"/>
        <v>0</v>
      </c>
      <c r="BC487" s="21"/>
      <c r="BD487" s="6"/>
      <c r="BF487" s="53">
        <f t="shared" si="135"/>
        <v>0</v>
      </c>
      <c r="BM487" s="21"/>
      <c r="BN487" s="6"/>
      <c r="BP487" s="53">
        <f t="shared" si="136"/>
        <v>0</v>
      </c>
      <c r="BW487" s="21"/>
      <c r="BX487" s="6"/>
      <c r="BZ487" s="53">
        <f t="shared" si="137"/>
        <v>0</v>
      </c>
      <c r="CG487" s="21"/>
      <c r="CH487" s="6"/>
      <c r="CJ487" s="53">
        <f t="shared" si="138"/>
        <v>0</v>
      </c>
    </row>
    <row r="488" spans="17:88" ht="14.25">
      <c r="Q488" s="2"/>
      <c r="R488" s="26"/>
      <c r="S488" s="14"/>
      <c r="T488" s="15"/>
      <c r="U488" s="14"/>
      <c r="V488" s="15"/>
      <c r="W488" s="14"/>
      <c r="X488" s="15"/>
      <c r="Z488" s="6"/>
      <c r="AB488" s="53">
        <f t="shared" si="132"/>
        <v>0</v>
      </c>
      <c r="AI488" s="21"/>
      <c r="AJ488" s="6"/>
      <c r="AL488" s="53">
        <f t="shared" si="133"/>
        <v>0</v>
      </c>
      <c r="AS488" s="21"/>
      <c r="AT488" s="6"/>
      <c r="AV488" s="53">
        <f t="shared" si="134"/>
        <v>0</v>
      </c>
      <c r="BC488" s="21"/>
      <c r="BD488" s="6"/>
      <c r="BF488" s="53">
        <f t="shared" si="135"/>
        <v>0</v>
      </c>
      <c r="BM488" s="21"/>
      <c r="BN488" s="6"/>
      <c r="BP488" s="53">
        <f t="shared" si="136"/>
        <v>0</v>
      </c>
      <c r="BW488" s="21"/>
      <c r="BX488" s="6"/>
      <c r="BZ488" s="53">
        <f t="shared" si="137"/>
        <v>0</v>
      </c>
      <c r="CG488" s="21"/>
      <c r="CH488" s="6"/>
      <c r="CJ488" s="53">
        <f t="shared" si="138"/>
        <v>0</v>
      </c>
    </row>
    <row r="489" spans="17:88" ht="14.25">
      <c r="Q489" s="2"/>
      <c r="R489" s="26"/>
      <c r="S489" s="14"/>
      <c r="T489" s="15"/>
      <c r="U489" s="14"/>
      <c r="V489" s="15"/>
      <c r="W489" s="14"/>
      <c r="X489" s="15"/>
      <c r="Z489" s="6"/>
      <c r="AB489" s="53">
        <f t="shared" si="132"/>
        <v>0</v>
      </c>
      <c r="AI489" s="21"/>
      <c r="AJ489" s="6"/>
      <c r="AL489" s="53">
        <f t="shared" si="133"/>
        <v>0</v>
      </c>
      <c r="AS489" s="21"/>
      <c r="AT489" s="6"/>
      <c r="AV489" s="53">
        <f t="shared" si="134"/>
        <v>0</v>
      </c>
      <c r="BC489" s="21"/>
      <c r="BD489" s="6"/>
      <c r="BF489" s="53">
        <f t="shared" si="135"/>
        <v>0</v>
      </c>
      <c r="BM489" s="21"/>
      <c r="BN489" s="6"/>
      <c r="BP489" s="53">
        <f t="shared" si="136"/>
        <v>0</v>
      </c>
      <c r="BW489" s="21"/>
      <c r="BX489" s="6"/>
      <c r="BZ489" s="53">
        <f t="shared" si="137"/>
        <v>0</v>
      </c>
      <c r="CG489" s="21"/>
      <c r="CH489" s="6"/>
      <c r="CJ489" s="53">
        <f t="shared" si="138"/>
        <v>0</v>
      </c>
    </row>
    <row r="490" spans="17:88" ht="14.25">
      <c r="Q490" s="2"/>
      <c r="R490" s="26"/>
      <c r="S490" s="14"/>
      <c r="T490" s="15"/>
      <c r="U490" s="14"/>
      <c r="V490" s="15"/>
      <c r="W490" s="14"/>
      <c r="X490" s="15"/>
      <c r="Z490" s="6"/>
      <c r="AB490" s="53">
        <f t="shared" si="132"/>
        <v>0</v>
      </c>
      <c r="AI490" s="21"/>
      <c r="AJ490" s="6"/>
      <c r="AL490" s="53">
        <f t="shared" si="133"/>
        <v>0</v>
      </c>
      <c r="AS490" s="21"/>
      <c r="AT490" s="6"/>
      <c r="AV490" s="53">
        <f t="shared" si="134"/>
        <v>0</v>
      </c>
      <c r="BC490" s="21"/>
      <c r="BD490" s="6"/>
      <c r="BF490" s="53">
        <f t="shared" si="135"/>
        <v>0</v>
      </c>
      <c r="BM490" s="21"/>
      <c r="BN490" s="6"/>
      <c r="BP490" s="53">
        <f t="shared" si="136"/>
        <v>0</v>
      </c>
      <c r="BW490" s="21"/>
      <c r="BX490" s="6"/>
      <c r="BZ490" s="53">
        <f t="shared" si="137"/>
        <v>0</v>
      </c>
      <c r="CG490" s="21"/>
      <c r="CH490" s="6"/>
      <c r="CJ490" s="53">
        <f t="shared" si="138"/>
        <v>0</v>
      </c>
    </row>
    <row r="491" spans="17:88" ht="14.25">
      <c r="Q491" s="2"/>
      <c r="R491" s="26"/>
      <c r="S491" s="14"/>
      <c r="T491" s="15"/>
      <c r="U491" s="14"/>
      <c r="V491" s="15"/>
      <c r="W491" s="14"/>
      <c r="X491" s="15"/>
      <c r="Z491" s="6"/>
      <c r="AB491" s="53">
        <f t="shared" si="132"/>
        <v>0</v>
      </c>
      <c r="AI491" s="21"/>
      <c r="AJ491" s="6"/>
      <c r="AL491" s="53">
        <f t="shared" si="133"/>
        <v>0</v>
      </c>
      <c r="AS491" s="21"/>
      <c r="AT491" s="6"/>
      <c r="AV491" s="53">
        <f t="shared" si="134"/>
        <v>0</v>
      </c>
      <c r="BC491" s="21"/>
      <c r="BD491" s="6"/>
      <c r="BF491" s="53">
        <f t="shared" si="135"/>
        <v>0</v>
      </c>
      <c r="BM491" s="21"/>
      <c r="BN491" s="6"/>
      <c r="BP491" s="53">
        <f t="shared" si="136"/>
        <v>0</v>
      </c>
      <c r="BW491" s="21"/>
      <c r="BX491" s="6"/>
      <c r="BZ491" s="53">
        <f t="shared" si="137"/>
        <v>0</v>
      </c>
      <c r="CG491" s="21"/>
      <c r="CH491" s="6"/>
      <c r="CJ491" s="53">
        <f t="shared" si="138"/>
        <v>0</v>
      </c>
    </row>
    <row r="492" spans="17:88" ht="14.25">
      <c r="Q492" s="2"/>
      <c r="R492" s="26"/>
      <c r="S492" s="14"/>
      <c r="T492" s="15"/>
      <c r="U492" s="14"/>
      <c r="V492" s="15"/>
      <c r="W492" s="14"/>
      <c r="X492" s="15"/>
      <c r="Z492" s="6"/>
      <c r="AB492" s="53">
        <f t="shared" si="132"/>
        <v>0</v>
      </c>
      <c r="AI492" s="21"/>
      <c r="AJ492" s="6"/>
      <c r="AL492" s="53">
        <f t="shared" si="133"/>
        <v>0</v>
      </c>
      <c r="AS492" s="21"/>
      <c r="AT492" s="6"/>
      <c r="AV492" s="53">
        <f t="shared" si="134"/>
        <v>0</v>
      </c>
      <c r="BC492" s="21"/>
      <c r="BD492" s="6"/>
      <c r="BF492" s="53">
        <f t="shared" si="135"/>
        <v>0</v>
      </c>
      <c r="BM492" s="21"/>
      <c r="BN492" s="6"/>
      <c r="BP492" s="53">
        <f t="shared" si="136"/>
        <v>0</v>
      </c>
      <c r="BW492" s="21"/>
      <c r="BX492" s="6"/>
      <c r="BZ492" s="53">
        <f t="shared" si="137"/>
        <v>0</v>
      </c>
      <c r="CG492" s="21"/>
      <c r="CH492" s="6"/>
      <c r="CJ492" s="53">
        <f t="shared" si="138"/>
        <v>0</v>
      </c>
    </row>
    <row r="493" spans="17:88" ht="14.25">
      <c r="Q493" s="2"/>
      <c r="R493" s="26"/>
      <c r="S493" s="14"/>
      <c r="T493" s="15"/>
      <c r="U493" s="14"/>
      <c r="V493" s="15"/>
      <c r="W493" s="14"/>
      <c r="X493" s="15"/>
      <c r="Z493" s="6"/>
      <c r="AB493" s="53">
        <f t="shared" si="132"/>
        <v>0</v>
      </c>
      <c r="AI493" s="21"/>
      <c r="AJ493" s="6"/>
      <c r="AL493" s="53">
        <f t="shared" si="133"/>
        <v>0</v>
      </c>
      <c r="AS493" s="21"/>
      <c r="AT493" s="6"/>
      <c r="AV493" s="53">
        <f t="shared" si="134"/>
        <v>0</v>
      </c>
      <c r="BC493" s="21"/>
      <c r="BD493" s="6"/>
      <c r="BF493" s="53">
        <f t="shared" si="135"/>
        <v>0</v>
      </c>
      <c r="BM493" s="21"/>
      <c r="BN493" s="6"/>
      <c r="BP493" s="53">
        <f t="shared" si="136"/>
        <v>0</v>
      </c>
      <c r="BW493" s="21"/>
      <c r="BX493" s="6"/>
      <c r="BZ493" s="53">
        <f t="shared" si="137"/>
        <v>0</v>
      </c>
      <c r="CG493" s="21"/>
      <c r="CH493" s="6"/>
      <c r="CJ493" s="53">
        <f t="shared" si="138"/>
        <v>0</v>
      </c>
    </row>
    <row r="494" spans="17:88" ht="14.25">
      <c r="Q494" s="2"/>
      <c r="R494" s="26"/>
      <c r="S494" s="14"/>
      <c r="T494" s="15"/>
      <c r="U494" s="14"/>
      <c r="V494" s="15"/>
      <c r="W494" s="14"/>
      <c r="X494" s="15"/>
      <c r="Z494" s="6"/>
      <c r="AB494" s="53">
        <f t="shared" si="132"/>
        <v>0</v>
      </c>
      <c r="AI494" s="21"/>
      <c r="AJ494" s="6"/>
      <c r="AL494" s="53">
        <f t="shared" si="133"/>
        <v>0</v>
      </c>
      <c r="AS494" s="21"/>
      <c r="AT494" s="6"/>
      <c r="AV494" s="53">
        <f t="shared" si="134"/>
        <v>0</v>
      </c>
      <c r="BC494" s="21"/>
      <c r="BD494" s="6"/>
      <c r="BF494" s="53">
        <f t="shared" si="135"/>
        <v>0</v>
      </c>
      <c r="BM494" s="21"/>
      <c r="BN494" s="6"/>
      <c r="BP494" s="53">
        <f t="shared" si="136"/>
        <v>0</v>
      </c>
      <c r="BW494" s="21"/>
      <c r="BX494" s="6"/>
      <c r="BZ494" s="53">
        <f t="shared" si="137"/>
        <v>0</v>
      </c>
      <c r="CG494" s="21"/>
      <c r="CH494" s="6"/>
      <c r="CJ494" s="53">
        <f t="shared" si="138"/>
        <v>0</v>
      </c>
    </row>
    <row r="495" spans="17:88" ht="14.25">
      <c r="Q495" s="2"/>
      <c r="R495" s="26"/>
      <c r="S495" s="14"/>
      <c r="T495" s="15"/>
      <c r="U495" s="14"/>
      <c r="V495" s="15"/>
      <c r="W495" s="14"/>
      <c r="X495" s="15"/>
      <c r="Z495" s="6"/>
      <c r="AB495" s="53">
        <f t="shared" si="132"/>
        <v>0</v>
      </c>
      <c r="AI495" s="21"/>
      <c r="AJ495" s="6"/>
      <c r="AL495" s="53">
        <f t="shared" si="133"/>
        <v>0</v>
      </c>
      <c r="AS495" s="21"/>
      <c r="AT495" s="6"/>
      <c r="AV495" s="53">
        <f t="shared" si="134"/>
        <v>0</v>
      </c>
      <c r="BC495" s="21"/>
      <c r="BD495" s="6"/>
      <c r="BF495" s="53">
        <f t="shared" si="135"/>
        <v>0</v>
      </c>
      <c r="BM495" s="21"/>
      <c r="BN495" s="6"/>
      <c r="BP495" s="53">
        <f t="shared" si="136"/>
        <v>0</v>
      </c>
      <c r="BW495" s="21"/>
      <c r="BX495" s="6"/>
      <c r="BZ495" s="53">
        <f t="shared" si="137"/>
        <v>0</v>
      </c>
      <c r="CG495" s="21"/>
      <c r="CH495" s="6"/>
      <c r="CJ495" s="53">
        <f t="shared" si="138"/>
        <v>0</v>
      </c>
    </row>
    <row r="496" spans="17:88" ht="15" thickBot="1">
      <c r="Q496" s="2"/>
      <c r="R496" s="26"/>
      <c r="S496" s="14"/>
      <c r="T496" s="15"/>
      <c r="U496" s="14"/>
      <c r="V496" s="15"/>
      <c r="W496" s="14"/>
      <c r="X496" s="15"/>
      <c r="Y496" s="17"/>
      <c r="Z496" s="23"/>
      <c r="AA496" s="54"/>
      <c r="AB496" s="55">
        <f>+IF(Y93=81,AB93,0)</f>
        <v>0</v>
      </c>
      <c r="AC496" s="18"/>
      <c r="AD496" s="19"/>
      <c r="AE496" s="18"/>
      <c r="AF496" s="19"/>
      <c r="AG496" s="18"/>
      <c r="AH496" s="19"/>
      <c r="AI496" s="22"/>
      <c r="AJ496" s="23"/>
      <c r="AK496" s="54"/>
      <c r="AL496" s="55">
        <f>+IF(AI93=81,AL93,0)</f>
        <v>0</v>
      </c>
      <c r="AM496" s="18"/>
      <c r="AN496" s="19"/>
      <c r="AO496" s="18"/>
      <c r="AP496" s="19"/>
      <c r="AQ496" s="18"/>
      <c r="AR496" s="19"/>
      <c r="AS496" s="22"/>
      <c r="AT496" s="23"/>
      <c r="AU496" s="54"/>
      <c r="AV496" s="55">
        <f>+IF(AS93=81,AV93,0)</f>
        <v>0</v>
      </c>
      <c r="AW496" s="18"/>
      <c r="AX496" s="19"/>
      <c r="AY496" s="18"/>
      <c r="AZ496" s="19"/>
      <c r="BA496" s="18"/>
      <c r="BB496" s="19"/>
      <c r="BC496" s="22"/>
      <c r="BD496" s="23"/>
      <c r="BE496" s="54"/>
      <c r="BF496" s="55">
        <f>+IF(BC93=81,BF93,0)</f>
        <v>0</v>
      </c>
      <c r="BG496" s="18"/>
      <c r="BH496" s="19"/>
      <c r="BI496" s="18"/>
      <c r="BJ496" s="19"/>
      <c r="BK496" s="18"/>
      <c r="BL496" s="19"/>
      <c r="BM496" s="22"/>
      <c r="BN496" s="23"/>
      <c r="BO496" s="54"/>
      <c r="BP496" s="55">
        <f>+IF(BM93=81,BP93,0)</f>
        <v>0</v>
      </c>
      <c r="BQ496" s="18"/>
      <c r="BR496" s="19"/>
      <c r="BS496" s="18"/>
      <c r="BT496" s="19"/>
      <c r="BU496" s="18"/>
      <c r="BV496" s="19"/>
      <c r="BW496" s="22"/>
      <c r="BX496" s="23"/>
      <c r="BY496" s="54"/>
      <c r="BZ496" s="55">
        <f>+IF(BW93=81,BZ93,0)</f>
        <v>0</v>
      </c>
      <c r="CA496" s="18"/>
      <c r="CB496" s="19"/>
      <c r="CC496" s="18"/>
      <c r="CD496" s="19"/>
      <c r="CE496" s="18"/>
      <c r="CF496" s="19"/>
      <c r="CG496" s="22"/>
      <c r="CH496" s="23"/>
      <c r="CI496" s="54"/>
      <c r="CJ496" s="55">
        <f>+IF(CG93=81,CJ93,0)</f>
        <v>0</v>
      </c>
    </row>
    <row r="497" spans="17:88" ht="14.25">
      <c r="Q497" s="2"/>
      <c r="R497" s="26"/>
      <c r="S497" s="14"/>
      <c r="T497" s="15"/>
      <c r="U497" s="14"/>
      <c r="V497" s="15"/>
      <c r="W497" s="14"/>
      <c r="X497" s="15"/>
      <c r="Y497" s="1">
        <v>81</v>
      </c>
      <c r="Z497" s="1" t="s">
        <v>25</v>
      </c>
      <c r="AA497" s="56">
        <f>+AB497+AL497+AV497+BF497+BP497+BZ497+CJ497</f>
        <v>0.21811278592780609</v>
      </c>
      <c r="AB497" s="42">
        <f>SUM(AB432:AB496)</f>
        <v>0</v>
      </c>
      <c r="AL497" s="42">
        <f>SUM(AL432:AL496)</f>
        <v>0.13283274327372596</v>
      </c>
      <c r="AV497" s="42">
        <f>SUM(AV432:AV496)</f>
        <v>0.0660716599672207</v>
      </c>
      <c r="BF497" s="42">
        <f>SUM(BF432:BF496)</f>
        <v>0</v>
      </c>
      <c r="BP497" s="42">
        <f>SUM(BP432:BP496)</f>
        <v>0</v>
      </c>
      <c r="BZ497" s="42">
        <f>SUM(BZ432:BZ496)</f>
        <v>0.01920838268685942</v>
      </c>
      <c r="CJ497" s="42">
        <f>SUM(CJ432:CJ496)</f>
        <v>0</v>
      </c>
    </row>
    <row r="498" ht="15" thickBot="1"/>
    <row r="499" spans="19:88" s="13" customFormat="1" ht="14.25">
      <c r="S499" s="14"/>
      <c r="T499" s="15"/>
      <c r="U499" s="14"/>
      <c r="V499" s="15"/>
      <c r="W499" s="14"/>
      <c r="X499" s="15"/>
      <c r="Y499" s="7">
        <v>82</v>
      </c>
      <c r="Z499" s="62"/>
      <c r="AA499" s="63"/>
      <c r="AB499" s="64">
        <f aca="true" t="shared" si="139" ref="AB499:AB530">+IF(Y29=82,AB29,0)</f>
        <v>0</v>
      </c>
      <c r="AC499" s="65"/>
      <c r="AD499" s="66"/>
      <c r="AE499" s="65"/>
      <c r="AF499" s="66"/>
      <c r="AG499" s="65"/>
      <c r="AH499" s="66"/>
      <c r="AI499" s="61"/>
      <c r="AJ499" s="62"/>
      <c r="AK499" s="63"/>
      <c r="AL499" s="64">
        <f aca="true" t="shared" si="140" ref="AL499:AL530">+IF(AI29=82,AL29,0)</f>
        <v>0</v>
      </c>
      <c r="AM499" s="65"/>
      <c r="AN499" s="66"/>
      <c r="AO499" s="65"/>
      <c r="AP499" s="66"/>
      <c r="AQ499" s="65"/>
      <c r="AR499" s="66"/>
      <c r="AS499" s="61"/>
      <c r="AT499" s="62"/>
      <c r="AU499" s="63"/>
      <c r="AV499" s="64">
        <f aca="true" t="shared" si="141" ref="AV499:AV530">+IF(AS29=82,AV29,0)</f>
        <v>0.002548467541814515</v>
      </c>
      <c r="AW499" s="65"/>
      <c r="AX499" s="66"/>
      <c r="AY499" s="65"/>
      <c r="AZ499" s="66"/>
      <c r="BA499" s="65"/>
      <c r="BB499" s="66"/>
      <c r="BC499" s="61"/>
      <c r="BD499" s="62"/>
      <c r="BE499" s="63"/>
      <c r="BF499" s="64">
        <f aca="true" t="shared" si="142" ref="BF499:BF530">+IF(BC29=82,BF29,0)</f>
        <v>0</v>
      </c>
      <c r="BG499" s="65"/>
      <c r="BH499" s="66"/>
      <c r="BI499" s="65"/>
      <c r="BJ499" s="66"/>
      <c r="BK499" s="65"/>
      <c r="BL499" s="66"/>
      <c r="BM499" s="61"/>
      <c r="BN499" s="62"/>
      <c r="BO499" s="63"/>
      <c r="BP499" s="64">
        <f aca="true" t="shared" si="143" ref="BP499:BP530">+IF(BM29=82,BP29,0)</f>
        <v>0</v>
      </c>
      <c r="BQ499" s="65"/>
      <c r="BR499" s="66"/>
      <c r="BS499" s="65"/>
      <c r="BT499" s="66"/>
      <c r="BU499" s="65"/>
      <c r="BV499" s="66"/>
      <c r="BW499" s="61"/>
      <c r="BX499" s="62"/>
      <c r="BY499" s="63"/>
      <c r="BZ499" s="64">
        <f aca="true" t="shared" si="144" ref="BZ499:BZ530">+IF(BW29=82,BZ29,0)</f>
        <v>0</v>
      </c>
      <c r="CA499" s="65"/>
      <c r="CB499" s="66"/>
      <c r="CC499" s="65"/>
      <c r="CD499" s="66"/>
      <c r="CE499" s="65"/>
      <c r="CF499" s="66"/>
      <c r="CG499" s="61"/>
      <c r="CH499" s="62"/>
      <c r="CI499" s="63"/>
      <c r="CJ499" s="64">
        <f aca="true" t="shared" si="145" ref="CJ499:CJ530">+IF(CG29=82,CJ29,0)</f>
        <v>0</v>
      </c>
    </row>
    <row r="500" spans="19:88" ht="14.25">
      <c r="S500" s="14"/>
      <c r="T500" s="15"/>
      <c r="U500" s="14"/>
      <c r="V500" s="15"/>
      <c r="W500" s="14"/>
      <c r="X500" s="15"/>
      <c r="Z500" s="6"/>
      <c r="AB500" s="53">
        <f t="shared" si="139"/>
        <v>0</v>
      </c>
      <c r="AI500" s="21"/>
      <c r="AJ500" s="6"/>
      <c r="AL500" s="53">
        <f t="shared" si="140"/>
        <v>0</v>
      </c>
      <c r="AS500" s="21"/>
      <c r="AT500" s="6"/>
      <c r="AV500" s="53">
        <f t="shared" si="141"/>
        <v>0</v>
      </c>
      <c r="BC500" s="21"/>
      <c r="BD500" s="6"/>
      <c r="BF500" s="53">
        <f t="shared" si="142"/>
        <v>0</v>
      </c>
      <c r="BM500" s="21"/>
      <c r="BN500" s="6"/>
      <c r="BP500" s="53">
        <f t="shared" si="143"/>
        <v>0</v>
      </c>
      <c r="BW500" s="21"/>
      <c r="BX500" s="6"/>
      <c r="BZ500" s="53">
        <f t="shared" si="144"/>
        <v>0</v>
      </c>
      <c r="CG500" s="21"/>
      <c r="CH500" s="6"/>
      <c r="CJ500" s="53">
        <f t="shared" si="145"/>
        <v>0</v>
      </c>
    </row>
    <row r="501" spans="17:88" s="13" customFormat="1" ht="14.25">
      <c r="Q501" s="14"/>
      <c r="R501" s="67"/>
      <c r="S501" s="14"/>
      <c r="T501" s="15"/>
      <c r="U501" s="14"/>
      <c r="V501" s="15"/>
      <c r="W501" s="14"/>
      <c r="X501" s="15"/>
      <c r="Z501" s="30"/>
      <c r="AA501" s="51"/>
      <c r="AB501" s="53">
        <f t="shared" si="139"/>
        <v>0</v>
      </c>
      <c r="AC501" s="14"/>
      <c r="AD501" s="15"/>
      <c r="AE501" s="14"/>
      <c r="AF501" s="15"/>
      <c r="AG501" s="14"/>
      <c r="AH501" s="15"/>
      <c r="AI501" s="24"/>
      <c r="AJ501" s="30"/>
      <c r="AK501" s="51"/>
      <c r="AL501" s="53">
        <f t="shared" si="140"/>
        <v>0</v>
      </c>
      <c r="AM501" s="14"/>
      <c r="AN501" s="15"/>
      <c r="AO501" s="14"/>
      <c r="AP501" s="15"/>
      <c r="AQ501" s="14"/>
      <c r="AR501" s="15"/>
      <c r="AS501" s="24"/>
      <c r="AT501" s="30"/>
      <c r="AU501" s="51"/>
      <c r="AV501" s="53">
        <f t="shared" si="141"/>
        <v>0</v>
      </c>
      <c r="AW501" s="14"/>
      <c r="AX501" s="15"/>
      <c r="AY501" s="14"/>
      <c r="AZ501" s="15"/>
      <c r="BA501" s="14"/>
      <c r="BB501" s="15"/>
      <c r="BC501" s="24"/>
      <c r="BD501" s="30"/>
      <c r="BE501" s="51"/>
      <c r="BF501" s="53">
        <f t="shared" si="142"/>
        <v>0</v>
      </c>
      <c r="BG501" s="14"/>
      <c r="BH501" s="15"/>
      <c r="BI501" s="14"/>
      <c r="BJ501" s="15"/>
      <c r="BK501" s="14"/>
      <c r="BL501" s="15"/>
      <c r="BM501" s="24"/>
      <c r="BN501" s="30"/>
      <c r="BO501" s="51"/>
      <c r="BP501" s="53">
        <f t="shared" si="143"/>
        <v>0</v>
      </c>
      <c r="BQ501" s="14"/>
      <c r="BR501" s="15"/>
      <c r="BS501" s="14"/>
      <c r="BT501" s="15"/>
      <c r="BU501" s="14"/>
      <c r="BV501" s="15"/>
      <c r="BW501" s="24"/>
      <c r="BX501" s="30"/>
      <c r="BY501" s="51"/>
      <c r="BZ501" s="53">
        <f t="shared" si="144"/>
        <v>0</v>
      </c>
      <c r="CA501" s="14"/>
      <c r="CB501" s="15"/>
      <c r="CC501" s="14"/>
      <c r="CD501" s="15"/>
      <c r="CE501" s="14"/>
      <c r="CF501" s="15"/>
      <c r="CG501" s="24"/>
      <c r="CH501" s="30"/>
      <c r="CI501" s="51"/>
      <c r="CJ501" s="53">
        <f t="shared" si="145"/>
        <v>0</v>
      </c>
    </row>
    <row r="502" spans="19:88" ht="14.25">
      <c r="S502" s="14"/>
      <c r="T502" s="15"/>
      <c r="U502" s="14"/>
      <c r="V502" s="15"/>
      <c r="W502" s="14"/>
      <c r="X502" s="15"/>
      <c r="Z502" s="6"/>
      <c r="AB502" s="53">
        <f t="shared" si="139"/>
        <v>0</v>
      </c>
      <c r="AI502" s="21"/>
      <c r="AJ502" s="6"/>
      <c r="AL502" s="53">
        <f t="shared" si="140"/>
        <v>0</v>
      </c>
      <c r="AS502" s="21"/>
      <c r="AT502" s="6"/>
      <c r="AV502" s="53">
        <f t="shared" si="141"/>
        <v>0</v>
      </c>
      <c r="BC502" s="21"/>
      <c r="BD502" s="6"/>
      <c r="BF502" s="53">
        <f t="shared" si="142"/>
        <v>0</v>
      </c>
      <c r="BM502" s="21"/>
      <c r="BN502" s="6"/>
      <c r="BP502" s="53">
        <f t="shared" si="143"/>
        <v>0</v>
      </c>
      <c r="BW502" s="21"/>
      <c r="BX502" s="6"/>
      <c r="BZ502" s="53">
        <f t="shared" si="144"/>
        <v>0</v>
      </c>
      <c r="CG502" s="21"/>
      <c r="CH502" s="6"/>
      <c r="CJ502" s="53">
        <f t="shared" si="145"/>
        <v>0.07110186322559735</v>
      </c>
    </row>
    <row r="503" spans="17:88" s="13" customFormat="1" ht="14.25">
      <c r="Q503" s="14"/>
      <c r="R503" s="67"/>
      <c r="S503" s="14"/>
      <c r="T503" s="15"/>
      <c r="U503" s="14"/>
      <c r="V503" s="15"/>
      <c r="W503" s="14"/>
      <c r="X503" s="15"/>
      <c r="Z503" s="30"/>
      <c r="AA503" s="51"/>
      <c r="AB503" s="53">
        <f t="shared" si="139"/>
        <v>0</v>
      </c>
      <c r="AC503" s="14"/>
      <c r="AD503" s="15"/>
      <c r="AE503" s="14"/>
      <c r="AF503" s="15"/>
      <c r="AG503" s="14"/>
      <c r="AH503" s="15"/>
      <c r="AI503" s="24"/>
      <c r="AJ503" s="30"/>
      <c r="AK503" s="51"/>
      <c r="AL503" s="53">
        <f t="shared" si="140"/>
        <v>0</v>
      </c>
      <c r="AM503" s="14"/>
      <c r="AN503" s="15"/>
      <c r="AO503" s="14"/>
      <c r="AP503" s="15"/>
      <c r="AQ503" s="14"/>
      <c r="AR503" s="15"/>
      <c r="AS503" s="24"/>
      <c r="AT503" s="30"/>
      <c r="AU503" s="51"/>
      <c r="AV503" s="53">
        <f t="shared" si="141"/>
        <v>0</v>
      </c>
      <c r="AW503" s="14"/>
      <c r="AX503" s="15"/>
      <c r="AY503" s="14"/>
      <c r="AZ503" s="15"/>
      <c r="BA503" s="14"/>
      <c r="BB503" s="15"/>
      <c r="BC503" s="24"/>
      <c r="BD503" s="30"/>
      <c r="BE503" s="51"/>
      <c r="BF503" s="53">
        <f t="shared" si="142"/>
        <v>0</v>
      </c>
      <c r="BG503" s="14"/>
      <c r="BH503" s="15"/>
      <c r="BI503" s="14"/>
      <c r="BJ503" s="15"/>
      <c r="BK503" s="14"/>
      <c r="BL503" s="15"/>
      <c r="BM503" s="24"/>
      <c r="BN503" s="30"/>
      <c r="BO503" s="51"/>
      <c r="BP503" s="53">
        <f t="shared" si="143"/>
        <v>0</v>
      </c>
      <c r="BQ503" s="14"/>
      <c r="BR503" s="15"/>
      <c r="BS503" s="14"/>
      <c r="BT503" s="15"/>
      <c r="BU503" s="14"/>
      <c r="BV503" s="15"/>
      <c r="BW503" s="24"/>
      <c r="BX503" s="30"/>
      <c r="BY503" s="51"/>
      <c r="BZ503" s="53">
        <f t="shared" si="144"/>
        <v>0.003841676537371884</v>
      </c>
      <c r="CA503" s="14"/>
      <c r="CB503" s="15"/>
      <c r="CC503" s="14"/>
      <c r="CD503" s="15"/>
      <c r="CE503" s="14"/>
      <c r="CF503" s="15"/>
      <c r="CG503" s="24"/>
      <c r="CH503" s="30"/>
      <c r="CI503" s="51"/>
      <c r="CJ503" s="53">
        <f t="shared" si="145"/>
        <v>0</v>
      </c>
    </row>
    <row r="504" spans="17:88" ht="14.25">
      <c r="Q504" s="2"/>
      <c r="R504" s="26"/>
      <c r="S504" s="14"/>
      <c r="T504" s="15"/>
      <c r="U504" s="14"/>
      <c r="V504" s="15"/>
      <c r="W504" s="14"/>
      <c r="X504" s="15"/>
      <c r="Z504" s="6"/>
      <c r="AB504" s="53">
        <f t="shared" si="139"/>
        <v>0</v>
      </c>
      <c r="AI504" s="21"/>
      <c r="AJ504" s="6"/>
      <c r="AL504" s="53">
        <f t="shared" si="140"/>
        <v>0</v>
      </c>
      <c r="AS504" s="21"/>
      <c r="AT504" s="6"/>
      <c r="AV504" s="53">
        <f t="shared" si="141"/>
        <v>0</v>
      </c>
      <c r="BC504" s="21"/>
      <c r="BD504" s="6"/>
      <c r="BF504" s="53">
        <f t="shared" si="142"/>
        <v>0</v>
      </c>
      <c r="BM504" s="21"/>
      <c r="BN504" s="6"/>
      <c r="BP504" s="53">
        <f t="shared" si="143"/>
        <v>0</v>
      </c>
      <c r="BW504" s="21"/>
      <c r="BX504" s="6"/>
      <c r="BZ504" s="53">
        <f t="shared" si="144"/>
        <v>0</v>
      </c>
      <c r="CG504" s="21"/>
      <c r="CH504" s="6"/>
      <c r="CJ504" s="53">
        <f t="shared" si="145"/>
        <v>0</v>
      </c>
    </row>
    <row r="505" spans="17:88" ht="14.25">
      <c r="Q505" s="2"/>
      <c r="R505" s="26"/>
      <c r="S505" s="14"/>
      <c r="T505" s="15"/>
      <c r="U505" s="14"/>
      <c r="V505" s="15"/>
      <c r="W505" s="14"/>
      <c r="X505" s="15"/>
      <c r="Z505" s="6"/>
      <c r="AB505" s="53">
        <f t="shared" si="139"/>
        <v>0</v>
      </c>
      <c r="AI505" s="21"/>
      <c r="AJ505" s="6"/>
      <c r="AL505" s="53">
        <f t="shared" si="140"/>
        <v>0</v>
      </c>
      <c r="AS505" s="21"/>
      <c r="AT505" s="6"/>
      <c r="AV505" s="53">
        <f t="shared" si="141"/>
        <v>0</v>
      </c>
      <c r="BC505" s="21"/>
      <c r="BD505" s="6"/>
      <c r="BF505" s="53">
        <f t="shared" si="142"/>
        <v>0</v>
      </c>
      <c r="BM505" s="21"/>
      <c r="BN505" s="6"/>
      <c r="BP505" s="53">
        <f t="shared" si="143"/>
        <v>0</v>
      </c>
      <c r="BW505" s="21"/>
      <c r="BX505" s="6"/>
      <c r="BZ505" s="53">
        <f t="shared" si="144"/>
        <v>0</v>
      </c>
      <c r="CG505" s="21"/>
      <c r="CH505" s="6"/>
      <c r="CJ505" s="53">
        <f t="shared" si="145"/>
        <v>0</v>
      </c>
    </row>
    <row r="506" spans="17:88" ht="14.25">
      <c r="Q506" s="2"/>
      <c r="R506" s="26"/>
      <c r="S506" s="14"/>
      <c r="T506" s="15"/>
      <c r="U506" s="14"/>
      <c r="V506" s="15"/>
      <c r="W506" s="14"/>
      <c r="X506" s="15"/>
      <c r="Z506" s="6"/>
      <c r="AB506" s="53">
        <f t="shared" si="139"/>
        <v>0</v>
      </c>
      <c r="AI506" s="21"/>
      <c r="AJ506" s="6"/>
      <c r="AL506" s="53">
        <f t="shared" si="140"/>
        <v>0</v>
      </c>
      <c r="AS506" s="21"/>
      <c r="AT506" s="6"/>
      <c r="AV506" s="53">
        <f t="shared" si="141"/>
        <v>0</v>
      </c>
      <c r="BC506" s="21"/>
      <c r="BD506" s="6"/>
      <c r="BF506" s="53">
        <f t="shared" si="142"/>
        <v>0</v>
      </c>
      <c r="BM506" s="21"/>
      <c r="BN506" s="6"/>
      <c r="BP506" s="53">
        <f t="shared" si="143"/>
        <v>0</v>
      </c>
      <c r="BW506" s="21"/>
      <c r="BX506" s="6"/>
      <c r="BZ506" s="53">
        <f t="shared" si="144"/>
        <v>0</v>
      </c>
      <c r="CG506" s="21"/>
      <c r="CH506" s="6"/>
      <c r="CJ506" s="53">
        <f t="shared" si="145"/>
        <v>0</v>
      </c>
    </row>
    <row r="507" spans="17:88" ht="14.25">
      <c r="Q507" s="2"/>
      <c r="R507" s="26"/>
      <c r="S507" s="14"/>
      <c r="T507" s="15"/>
      <c r="U507" s="14"/>
      <c r="V507" s="15"/>
      <c r="W507" s="14"/>
      <c r="X507" s="15"/>
      <c r="Z507" s="6"/>
      <c r="AB507" s="53">
        <f t="shared" si="139"/>
        <v>0</v>
      </c>
      <c r="AI507" s="21"/>
      <c r="AJ507" s="6"/>
      <c r="AL507" s="53">
        <f t="shared" si="140"/>
        <v>0</v>
      </c>
      <c r="AS507" s="21"/>
      <c r="AT507" s="6"/>
      <c r="AV507" s="53">
        <f t="shared" si="141"/>
        <v>0</v>
      </c>
      <c r="BC507" s="21"/>
      <c r="BD507" s="6"/>
      <c r="BF507" s="53">
        <f t="shared" si="142"/>
        <v>0</v>
      </c>
      <c r="BM507" s="21"/>
      <c r="BN507" s="6"/>
      <c r="BP507" s="53">
        <f t="shared" si="143"/>
        <v>0</v>
      </c>
      <c r="BW507" s="21"/>
      <c r="BX507" s="6"/>
      <c r="BZ507" s="53">
        <f t="shared" si="144"/>
        <v>0</v>
      </c>
      <c r="CG507" s="21"/>
      <c r="CH507" s="6"/>
      <c r="CJ507" s="53">
        <f t="shared" si="145"/>
        <v>0</v>
      </c>
    </row>
    <row r="508" spans="17:88" ht="14.25">
      <c r="Q508" s="2"/>
      <c r="R508" s="26"/>
      <c r="S508" s="14"/>
      <c r="T508" s="15"/>
      <c r="U508" s="14"/>
      <c r="V508" s="15"/>
      <c r="W508" s="14"/>
      <c r="X508" s="15"/>
      <c r="Z508" s="6"/>
      <c r="AB508" s="53">
        <f t="shared" si="139"/>
        <v>0</v>
      </c>
      <c r="AI508" s="21"/>
      <c r="AJ508" s="6"/>
      <c r="AL508" s="53">
        <f t="shared" si="140"/>
        <v>0</v>
      </c>
      <c r="AS508" s="21"/>
      <c r="AT508" s="6"/>
      <c r="AV508" s="53">
        <f t="shared" si="141"/>
        <v>0</v>
      </c>
      <c r="BC508" s="21"/>
      <c r="BD508" s="6"/>
      <c r="BF508" s="53">
        <f t="shared" si="142"/>
        <v>0</v>
      </c>
      <c r="BM508" s="21"/>
      <c r="BN508" s="6"/>
      <c r="BP508" s="53">
        <f t="shared" si="143"/>
        <v>0</v>
      </c>
      <c r="BW508" s="21"/>
      <c r="BX508" s="6"/>
      <c r="BZ508" s="53">
        <f t="shared" si="144"/>
        <v>0</v>
      </c>
      <c r="CG508" s="21"/>
      <c r="CH508" s="6"/>
      <c r="CJ508" s="53">
        <f t="shared" si="145"/>
        <v>0</v>
      </c>
    </row>
    <row r="509" spans="17:88" ht="14.25">
      <c r="Q509" s="2"/>
      <c r="R509" s="26"/>
      <c r="S509" s="14"/>
      <c r="T509" s="15"/>
      <c r="U509" s="14"/>
      <c r="V509" s="15"/>
      <c r="W509" s="14"/>
      <c r="X509" s="15"/>
      <c r="Z509" s="6"/>
      <c r="AB509" s="53">
        <f t="shared" si="139"/>
        <v>0</v>
      </c>
      <c r="AI509" s="21"/>
      <c r="AJ509" s="6"/>
      <c r="AL509" s="53">
        <f t="shared" si="140"/>
        <v>0</v>
      </c>
      <c r="AS509" s="21"/>
      <c r="AT509" s="6"/>
      <c r="AV509" s="53">
        <f t="shared" si="141"/>
        <v>0</v>
      </c>
      <c r="BC509" s="21"/>
      <c r="BD509" s="6"/>
      <c r="BF509" s="53">
        <f t="shared" si="142"/>
        <v>0</v>
      </c>
      <c r="BM509" s="21"/>
      <c r="BN509" s="6"/>
      <c r="BP509" s="53">
        <f t="shared" si="143"/>
        <v>0</v>
      </c>
      <c r="BW509" s="21"/>
      <c r="BX509" s="6"/>
      <c r="BZ509" s="53">
        <f t="shared" si="144"/>
        <v>0</v>
      </c>
      <c r="CG509" s="21"/>
      <c r="CH509" s="6"/>
      <c r="CJ509" s="53">
        <f t="shared" si="145"/>
        <v>0</v>
      </c>
    </row>
    <row r="510" spans="17:88" ht="14.25">
      <c r="Q510" s="2"/>
      <c r="R510" s="26"/>
      <c r="S510" s="14"/>
      <c r="T510" s="15"/>
      <c r="U510" s="14"/>
      <c r="V510" s="15"/>
      <c r="W510" s="14"/>
      <c r="X510" s="15"/>
      <c r="Z510" s="6"/>
      <c r="AB510" s="53">
        <f t="shared" si="139"/>
        <v>0</v>
      </c>
      <c r="AI510" s="21"/>
      <c r="AJ510" s="6"/>
      <c r="AL510" s="53">
        <f t="shared" si="140"/>
        <v>0</v>
      </c>
      <c r="AS510" s="21"/>
      <c r="AT510" s="6"/>
      <c r="AV510" s="53">
        <f t="shared" si="141"/>
        <v>0</v>
      </c>
      <c r="BC510" s="21"/>
      <c r="BD510" s="6"/>
      <c r="BF510" s="53">
        <f t="shared" si="142"/>
        <v>0</v>
      </c>
      <c r="BM510" s="21"/>
      <c r="BN510" s="6"/>
      <c r="BP510" s="53">
        <f t="shared" si="143"/>
        <v>0</v>
      </c>
      <c r="BW510" s="21"/>
      <c r="BX510" s="6"/>
      <c r="BZ510" s="53">
        <f t="shared" si="144"/>
        <v>0</v>
      </c>
      <c r="CG510" s="21"/>
      <c r="CH510" s="6"/>
      <c r="CJ510" s="53">
        <f t="shared" si="145"/>
        <v>0</v>
      </c>
    </row>
    <row r="511" spans="17:88" ht="14.25">
      <c r="Q511" s="2"/>
      <c r="R511" s="26"/>
      <c r="S511" s="14"/>
      <c r="T511" s="15"/>
      <c r="U511" s="14"/>
      <c r="V511" s="15"/>
      <c r="W511" s="14"/>
      <c r="X511" s="15"/>
      <c r="Z511" s="6"/>
      <c r="AB511" s="53">
        <f t="shared" si="139"/>
        <v>0</v>
      </c>
      <c r="AI511" s="21"/>
      <c r="AJ511" s="6"/>
      <c r="AL511" s="53">
        <f t="shared" si="140"/>
        <v>0</v>
      </c>
      <c r="AS511" s="21"/>
      <c r="AT511" s="6"/>
      <c r="AV511" s="53">
        <f t="shared" si="141"/>
        <v>0</v>
      </c>
      <c r="BC511" s="21"/>
      <c r="BD511" s="6"/>
      <c r="BF511" s="53">
        <f t="shared" si="142"/>
        <v>0</v>
      </c>
      <c r="BM511" s="21"/>
      <c r="BN511" s="6"/>
      <c r="BP511" s="53">
        <f t="shared" si="143"/>
        <v>0</v>
      </c>
      <c r="BW511" s="21"/>
      <c r="BX511" s="6"/>
      <c r="BZ511" s="53">
        <f t="shared" si="144"/>
        <v>0</v>
      </c>
      <c r="CG511" s="21"/>
      <c r="CH511" s="6"/>
      <c r="CJ511" s="53">
        <f t="shared" si="145"/>
        <v>0</v>
      </c>
    </row>
    <row r="512" spans="17:88" ht="14.25">
      <c r="Q512" s="2"/>
      <c r="R512" s="26"/>
      <c r="S512" s="14"/>
      <c r="T512" s="15"/>
      <c r="U512" s="14"/>
      <c r="V512" s="15"/>
      <c r="W512" s="14"/>
      <c r="X512" s="15"/>
      <c r="Z512" s="6"/>
      <c r="AB512" s="53">
        <f t="shared" si="139"/>
        <v>0</v>
      </c>
      <c r="AI512" s="21"/>
      <c r="AJ512" s="6"/>
      <c r="AL512" s="53">
        <f t="shared" si="140"/>
        <v>0</v>
      </c>
      <c r="AS512" s="21"/>
      <c r="AT512" s="6"/>
      <c r="AV512" s="53">
        <f t="shared" si="141"/>
        <v>0</v>
      </c>
      <c r="BC512" s="21"/>
      <c r="BD512" s="6"/>
      <c r="BF512" s="53">
        <f t="shared" si="142"/>
        <v>0</v>
      </c>
      <c r="BM512" s="21"/>
      <c r="BN512" s="6"/>
      <c r="BP512" s="53">
        <f t="shared" si="143"/>
        <v>0</v>
      </c>
      <c r="BW512" s="21"/>
      <c r="BX512" s="6"/>
      <c r="BZ512" s="53">
        <f t="shared" si="144"/>
        <v>0</v>
      </c>
      <c r="CG512" s="21"/>
      <c r="CH512" s="6"/>
      <c r="CJ512" s="53">
        <f t="shared" si="145"/>
        <v>0</v>
      </c>
    </row>
    <row r="513" spans="17:88" ht="14.25">
      <c r="Q513" s="2"/>
      <c r="R513" s="26"/>
      <c r="S513" s="14"/>
      <c r="T513" s="15"/>
      <c r="U513" s="14"/>
      <c r="V513" s="15"/>
      <c r="W513" s="14"/>
      <c r="X513" s="15"/>
      <c r="Z513" s="6"/>
      <c r="AB513" s="53">
        <f t="shared" si="139"/>
        <v>0</v>
      </c>
      <c r="AI513" s="21"/>
      <c r="AJ513" s="6"/>
      <c r="AL513" s="53">
        <f t="shared" si="140"/>
        <v>0</v>
      </c>
      <c r="AS513" s="21"/>
      <c r="AT513" s="6"/>
      <c r="AV513" s="53">
        <f t="shared" si="141"/>
        <v>0</v>
      </c>
      <c r="BC513" s="21"/>
      <c r="BD513" s="6"/>
      <c r="BF513" s="53">
        <f t="shared" si="142"/>
        <v>0</v>
      </c>
      <c r="BM513" s="21"/>
      <c r="BN513" s="6"/>
      <c r="BP513" s="53">
        <f t="shared" si="143"/>
        <v>0</v>
      </c>
      <c r="BW513" s="21"/>
      <c r="BX513" s="6"/>
      <c r="BZ513" s="53">
        <f t="shared" si="144"/>
        <v>0</v>
      </c>
      <c r="CG513" s="21"/>
      <c r="CH513" s="6"/>
      <c r="CJ513" s="53">
        <f t="shared" si="145"/>
        <v>0</v>
      </c>
    </row>
    <row r="514" spans="17:88" ht="14.25">
      <c r="Q514" s="2"/>
      <c r="R514" s="26"/>
      <c r="S514" s="14"/>
      <c r="T514" s="15"/>
      <c r="U514" s="14"/>
      <c r="V514" s="15"/>
      <c r="W514" s="14"/>
      <c r="X514" s="15"/>
      <c r="Z514" s="6"/>
      <c r="AB514" s="53">
        <f t="shared" si="139"/>
        <v>0</v>
      </c>
      <c r="AI514" s="21"/>
      <c r="AJ514" s="6"/>
      <c r="AL514" s="53">
        <f t="shared" si="140"/>
        <v>0</v>
      </c>
      <c r="AS514" s="21"/>
      <c r="AT514" s="6"/>
      <c r="AV514" s="53">
        <f t="shared" si="141"/>
        <v>0</v>
      </c>
      <c r="BC514" s="21"/>
      <c r="BD514" s="6"/>
      <c r="BF514" s="53">
        <f t="shared" si="142"/>
        <v>0</v>
      </c>
      <c r="BM514" s="21"/>
      <c r="BN514" s="6"/>
      <c r="BP514" s="53">
        <f t="shared" si="143"/>
        <v>0</v>
      </c>
      <c r="BW514" s="21"/>
      <c r="BX514" s="6"/>
      <c r="BZ514" s="53">
        <f t="shared" si="144"/>
        <v>0</v>
      </c>
      <c r="CG514" s="21"/>
      <c r="CH514" s="6"/>
      <c r="CJ514" s="53">
        <f t="shared" si="145"/>
        <v>0</v>
      </c>
    </row>
    <row r="515" spans="17:88" ht="14.25">
      <c r="Q515" s="2"/>
      <c r="R515" s="26"/>
      <c r="S515" s="14"/>
      <c r="T515" s="15"/>
      <c r="U515" s="14"/>
      <c r="V515" s="15"/>
      <c r="W515" s="14"/>
      <c r="X515" s="15"/>
      <c r="Z515" s="6"/>
      <c r="AB515" s="53">
        <f t="shared" si="139"/>
        <v>0</v>
      </c>
      <c r="AI515" s="21"/>
      <c r="AJ515" s="6"/>
      <c r="AL515" s="53">
        <f t="shared" si="140"/>
        <v>0</v>
      </c>
      <c r="AS515" s="21"/>
      <c r="AT515" s="6"/>
      <c r="AV515" s="53">
        <f t="shared" si="141"/>
        <v>0</v>
      </c>
      <c r="BC515" s="21"/>
      <c r="BD515" s="6"/>
      <c r="BF515" s="53">
        <f t="shared" si="142"/>
        <v>0</v>
      </c>
      <c r="BM515" s="21"/>
      <c r="BN515" s="6"/>
      <c r="BP515" s="53">
        <f t="shared" si="143"/>
        <v>0</v>
      </c>
      <c r="BW515" s="21"/>
      <c r="BX515" s="6"/>
      <c r="BZ515" s="53">
        <f t="shared" si="144"/>
        <v>0</v>
      </c>
      <c r="CG515" s="21"/>
      <c r="CH515" s="6"/>
      <c r="CJ515" s="53">
        <f t="shared" si="145"/>
        <v>0</v>
      </c>
    </row>
    <row r="516" spans="17:88" ht="14.25">
      <c r="Q516" s="2"/>
      <c r="R516" s="26"/>
      <c r="S516" s="14"/>
      <c r="T516" s="15"/>
      <c r="U516" s="14"/>
      <c r="V516" s="15"/>
      <c r="W516" s="14"/>
      <c r="X516" s="15"/>
      <c r="Z516" s="6"/>
      <c r="AB516" s="53">
        <f t="shared" si="139"/>
        <v>0</v>
      </c>
      <c r="AI516" s="21"/>
      <c r="AJ516" s="6"/>
      <c r="AL516" s="53">
        <f t="shared" si="140"/>
        <v>0</v>
      </c>
      <c r="AS516" s="21"/>
      <c r="AT516" s="6"/>
      <c r="AV516" s="53">
        <f t="shared" si="141"/>
        <v>0</v>
      </c>
      <c r="BC516" s="21"/>
      <c r="BD516" s="6"/>
      <c r="BF516" s="53">
        <f t="shared" si="142"/>
        <v>0</v>
      </c>
      <c r="BM516" s="21"/>
      <c r="BN516" s="6"/>
      <c r="BP516" s="53">
        <f t="shared" si="143"/>
        <v>0</v>
      </c>
      <c r="BW516" s="21"/>
      <c r="BX516" s="6"/>
      <c r="BZ516" s="53">
        <f t="shared" si="144"/>
        <v>0</v>
      </c>
      <c r="CG516" s="21"/>
      <c r="CH516" s="6"/>
      <c r="CJ516" s="53">
        <f t="shared" si="145"/>
        <v>0</v>
      </c>
    </row>
    <row r="517" spans="17:88" ht="14.25">
      <c r="Q517" s="2"/>
      <c r="R517" s="26"/>
      <c r="S517" s="14"/>
      <c r="T517" s="15"/>
      <c r="U517" s="14"/>
      <c r="V517" s="15"/>
      <c r="W517" s="14"/>
      <c r="X517" s="15"/>
      <c r="Z517" s="6"/>
      <c r="AB517" s="53">
        <f t="shared" si="139"/>
        <v>0</v>
      </c>
      <c r="AI517" s="21"/>
      <c r="AJ517" s="6"/>
      <c r="AL517" s="53">
        <f t="shared" si="140"/>
        <v>0</v>
      </c>
      <c r="AS517" s="21"/>
      <c r="AT517" s="6"/>
      <c r="AV517" s="53">
        <f t="shared" si="141"/>
        <v>0</v>
      </c>
      <c r="BC517" s="21"/>
      <c r="BD517" s="6"/>
      <c r="BF517" s="53">
        <f t="shared" si="142"/>
        <v>0</v>
      </c>
      <c r="BM517" s="21"/>
      <c r="BN517" s="6"/>
      <c r="BP517" s="53">
        <f t="shared" si="143"/>
        <v>0</v>
      </c>
      <c r="BW517" s="21"/>
      <c r="BX517" s="6"/>
      <c r="BZ517" s="53">
        <f t="shared" si="144"/>
        <v>0</v>
      </c>
      <c r="CG517" s="21"/>
      <c r="CH517" s="6"/>
      <c r="CJ517" s="53">
        <f t="shared" si="145"/>
        <v>0</v>
      </c>
    </row>
    <row r="518" spans="17:88" ht="14.25">
      <c r="Q518" s="2"/>
      <c r="R518" s="26"/>
      <c r="S518" s="14"/>
      <c r="T518" s="15"/>
      <c r="U518" s="14"/>
      <c r="V518" s="15"/>
      <c r="W518" s="14"/>
      <c r="X518" s="15"/>
      <c r="Z518" s="6"/>
      <c r="AB518" s="53">
        <f t="shared" si="139"/>
        <v>0</v>
      </c>
      <c r="AI518" s="21"/>
      <c r="AJ518" s="6"/>
      <c r="AL518" s="53">
        <f t="shared" si="140"/>
        <v>0</v>
      </c>
      <c r="AS518" s="21"/>
      <c r="AT518" s="6"/>
      <c r="AV518" s="53">
        <f t="shared" si="141"/>
        <v>0</v>
      </c>
      <c r="BC518" s="21"/>
      <c r="BD518" s="6"/>
      <c r="BF518" s="53">
        <f t="shared" si="142"/>
        <v>0</v>
      </c>
      <c r="BM518" s="21"/>
      <c r="BN518" s="6"/>
      <c r="BP518" s="53">
        <f t="shared" si="143"/>
        <v>0</v>
      </c>
      <c r="BW518" s="21"/>
      <c r="BX518" s="6"/>
      <c r="BZ518" s="53">
        <f t="shared" si="144"/>
        <v>0</v>
      </c>
      <c r="CG518" s="21"/>
      <c r="CH518" s="6"/>
      <c r="CJ518" s="53">
        <f t="shared" si="145"/>
        <v>0</v>
      </c>
    </row>
    <row r="519" spans="17:88" ht="14.25">
      <c r="Q519" s="2"/>
      <c r="R519" s="26"/>
      <c r="S519" s="14"/>
      <c r="T519" s="15"/>
      <c r="U519" s="14"/>
      <c r="V519" s="15"/>
      <c r="W519" s="14"/>
      <c r="X519" s="15"/>
      <c r="Z519" s="6"/>
      <c r="AB519" s="53">
        <f t="shared" si="139"/>
        <v>0</v>
      </c>
      <c r="AI519" s="21"/>
      <c r="AJ519" s="6"/>
      <c r="AL519" s="53">
        <f t="shared" si="140"/>
        <v>0</v>
      </c>
      <c r="AS519" s="21"/>
      <c r="AT519" s="6"/>
      <c r="AV519" s="53">
        <f t="shared" si="141"/>
        <v>0</v>
      </c>
      <c r="BC519" s="21"/>
      <c r="BD519" s="6"/>
      <c r="BF519" s="53">
        <f t="shared" si="142"/>
        <v>0</v>
      </c>
      <c r="BM519" s="21"/>
      <c r="BN519" s="6"/>
      <c r="BP519" s="53">
        <f t="shared" si="143"/>
        <v>0</v>
      </c>
      <c r="BW519" s="21"/>
      <c r="BX519" s="6"/>
      <c r="BZ519" s="53">
        <f t="shared" si="144"/>
        <v>0</v>
      </c>
      <c r="CG519" s="21"/>
      <c r="CH519" s="6"/>
      <c r="CJ519" s="53">
        <f t="shared" si="145"/>
        <v>0</v>
      </c>
    </row>
    <row r="520" spans="17:88" ht="14.25">
      <c r="Q520" s="2"/>
      <c r="R520" s="26"/>
      <c r="S520" s="14"/>
      <c r="T520" s="15"/>
      <c r="U520" s="14"/>
      <c r="V520" s="15"/>
      <c r="W520" s="14"/>
      <c r="X520" s="15"/>
      <c r="Z520" s="6"/>
      <c r="AB520" s="53">
        <f t="shared" si="139"/>
        <v>0</v>
      </c>
      <c r="AI520" s="21"/>
      <c r="AJ520" s="6"/>
      <c r="AL520" s="53">
        <f t="shared" si="140"/>
        <v>0</v>
      </c>
      <c r="AS520" s="21"/>
      <c r="AT520" s="6"/>
      <c r="AV520" s="53">
        <f t="shared" si="141"/>
        <v>0</v>
      </c>
      <c r="BC520" s="21"/>
      <c r="BD520" s="6"/>
      <c r="BF520" s="53">
        <f t="shared" si="142"/>
        <v>0</v>
      </c>
      <c r="BM520" s="21"/>
      <c r="BN520" s="6"/>
      <c r="BP520" s="53">
        <f t="shared" si="143"/>
        <v>0</v>
      </c>
      <c r="BW520" s="21"/>
      <c r="BX520" s="6"/>
      <c r="BZ520" s="53">
        <f t="shared" si="144"/>
        <v>0</v>
      </c>
      <c r="CG520" s="21"/>
      <c r="CH520" s="6"/>
      <c r="CJ520" s="53">
        <f t="shared" si="145"/>
        <v>0</v>
      </c>
    </row>
    <row r="521" spans="17:88" ht="14.25">
      <c r="Q521" s="2"/>
      <c r="R521" s="26"/>
      <c r="S521" s="14"/>
      <c r="T521" s="15"/>
      <c r="U521" s="14"/>
      <c r="V521" s="15"/>
      <c r="W521" s="14"/>
      <c r="X521" s="15"/>
      <c r="Z521" s="6"/>
      <c r="AB521" s="53">
        <f t="shared" si="139"/>
        <v>0</v>
      </c>
      <c r="AI521" s="21"/>
      <c r="AJ521" s="6"/>
      <c r="AL521" s="53">
        <f t="shared" si="140"/>
        <v>0</v>
      </c>
      <c r="AS521" s="21"/>
      <c r="AT521" s="6"/>
      <c r="AV521" s="53">
        <f t="shared" si="141"/>
        <v>0</v>
      </c>
      <c r="BC521" s="21"/>
      <c r="BD521" s="6"/>
      <c r="BF521" s="53">
        <f t="shared" si="142"/>
        <v>0</v>
      </c>
      <c r="BM521" s="21"/>
      <c r="BN521" s="6"/>
      <c r="BP521" s="53">
        <f t="shared" si="143"/>
        <v>0</v>
      </c>
      <c r="BW521" s="21"/>
      <c r="BX521" s="6"/>
      <c r="BZ521" s="53">
        <f t="shared" si="144"/>
        <v>0</v>
      </c>
      <c r="CG521" s="21"/>
      <c r="CH521" s="6"/>
      <c r="CJ521" s="53">
        <f t="shared" si="145"/>
        <v>0</v>
      </c>
    </row>
    <row r="522" spans="17:88" ht="14.25">
      <c r="Q522" s="2"/>
      <c r="R522" s="26"/>
      <c r="S522" s="14"/>
      <c r="T522" s="15"/>
      <c r="U522" s="14"/>
      <c r="V522" s="15"/>
      <c r="W522" s="14"/>
      <c r="X522" s="15"/>
      <c r="Z522" s="6"/>
      <c r="AB522" s="53">
        <f t="shared" si="139"/>
        <v>0</v>
      </c>
      <c r="AI522" s="21"/>
      <c r="AJ522" s="6"/>
      <c r="AL522" s="53">
        <f t="shared" si="140"/>
        <v>0</v>
      </c>
      <c r="AS522" s="21"/>
      <c r="AT522" s="6"/>
      <c r="AV522" s="53">
        <f t="shared" si="141"/>
        <v>0</v>
      </c>
      <c r="BC522" s="21"/>
      <c r="BD522" s="6"/>
      <c r="BF522" s="53">
        <f t="shared" si="142"/>
        <v>0</v>
      </c>
      <c r="BM522" s="21"/>
      <c r="BN522" s="6"/>
      <c r="BP522" s="53">
        <f t="shared" si="143"/>
        <v>0</v>
      </c>
      <c r="BW522" s="21"/>
      <c r="BX522" s="6"/>
      <c r="BZ522" s="53">
        <f t="shared" si="144"/>
        <v>0</v>
      </c>
      <c r="CG522" s="21"/>
      <c r="CH522" s="6"/>
      <c r="CJ522" s="53">
        <f t="shared" si="145"/>
        <v>0</v>
      </c>
    </row>
    <row r="523" spans="17:88" s="13" customFormat="1" ht="14.25">
      <c r="Q523" s="14"/>
      <c r="R523" s="67"/>
      <c r="S523" s="14"/>
      <c r="T523" s="15"/>
      <c r="U523" s="14"/>
      <c r="V523" s="15"/>
      <c r="W523" s="14"/>
      <c r="X523" s="15"/>
      <c r="Z523" s="30"/>
      <c r="AA523" s="51"/>
      <c r="AB523" s="53">
        <f t="shared" si="139"/>
        <v>0</v>
      </c>
      <c r="AC523" s="14"/>
      <c r="AD523" s="15"/>
      <c r="AE523" s="14"/>
      <c r="AF523" s="15"/>
      <c r="AG523" s="14"/>
      <c r="AH523" s="15"/>
      <c r="AI523" s="24"/>
      <c r="AJ523" s="30"/>
      <c r="AK523" s="51"/>
      <c r="AL523" s="53">
        <f t="shared" si="140"/>
        <v>0</v>
      </c>
      <c r="AM523" s="14"/>
      <c r="AN523" s="15"/>
      <c r="AO523" s="14"/>
      <c r="AP523" s="15"/>
      <c r="AQ523" s="14"/>
      <c r="AR523" s="15"/>
      <c r="AS523" s="24"/>
      <c r="AT523" s="30"/>
      <c r="AU523" s="51"/>
      <c r="AV523" s="53">
        <f t="shared" si="141"/>
        <v>0</v>
      </c>
      <c r="AW523" s="14"/>
      <c r="AX523" s="15"/>
      <c r="AY523" s="14"/>
      <c r="AZ523" s="15"/>
      <c r="BA523" s="14"/>
      <c r="BB523" s="15"/>
      <c r="BC523" s="24"/>
      <c r="BD523" s="30"/>
      <c r="BE523" s="51"/>
      <c r="BF523" s="53">
        <f t="shared" si="142"/>
        <v>0</v>
      </c>
      <c r="BG523" s="14"/>
      <c r="BH523" s="15"/>
      <c r="BI523" s="14"/>
      <c r="BJ523" s="15"/>
      <c r="BK523" s="14"/>
      <c r="BL523" s="15"/>
      <c r="BM523" s="24"/>
      <c r="BN523" s="30"/>
      <c r="BO523" s="51"/>
      <c r="BP523" s="53">
        <f t="shared" si="143"/>
        <v>0</v>
      </c>
      <c r="BQ523" s="14"/>
      <c r="BR523" s="15"/>
      <c r="BS523" s="14"/>
      <c r="BT523" s="15"/>
      <c r="BU523" s="14"/>
      <c r="BV523" s="15"/>
      <c r="BW523" s="24"/>
      <c r="BX523" s="30"/>
      <c r="BY523" s="51"/>
      <c r="BZ523" s="53">
        <f t="shared" si="144"/>
        <v>0</v>
      </c>
      <c r="CA523" s="14"/>
      <c r="CB523" s="15"/>
      <c r="CC523" s="14"/>
      <c r="CD523" s="15"/>
      <c r="CE523" s="14"/>
      <c r="CF523" s="15"/>
      <c r="CG523" s="24"/>
      <c r="CH523" s="30"/>
      <c r="CI523" s="51"/>
      <c r="CJ523" s="53">
        <f t="shared" si="145"/>
        <v>0</v>
      </c>
    </row>
    <row r="524" spans="17:88" ht="14.25">
      <c r="Q524" s="2"/>
      <c r="R524" s="26"/>
      <c r="S524" s="14"/>
      <c r="T524" s="15"/>
      <c r="U524" s="14"/>
      <c r="V524" s="15"/>
      <c r="W524" s="14"/>
      <c r="X524" s="15"/>
      <c r="Z524" s="6"/>
      <c r="AB524" s="53">
        <f t="shared" si="139"/>
        <v>0</v>
      </c>
      <c r="AI524" s="21"/>
      <c r="AJ524" s="6"/>
      <c r="AL524" s="53">
        <f t="shared" si="140"/>
        <v>0</v>
      </c>
      <c r="AS524" s="21"/>
      <c r="AT524" s="6"/>
      <c r="AV524" s="53">
        <f t="shared" si="141"/>
        <v>0</v>
      </c>
      <c r="BC524" s="21"/>
      <c r="BD524" s="6"/>
      <c r="BF524" s="53">
        <f t="shared" si="142"/>
        <v>0</v>
      </c>
      <c r="BM524" s="21"/>
      <c r="BN524" s="6"/>
      <c r="BP524" s="53">
        <f t="shared" si="143"/>
        <v>0</v>
      </c>
      <c r="BW524" s="21"/>
      <c r="BX524" s="6"/>
      <c r="BZ524" s="53">
        <f t="shared" si="144"/>
        <v>0</v>
      </c>
      <c r="CG524" s="21"/>
      <c r="CH524" s="6"/>
      <c r="CJ524" s="53">
        <f t="shared" si="145"/>
        <v>0</v>
      </c>
    </row>
    <row r="525" spans="17:88" ht="14.25">
      <c r="Q525" s="2"/>
      <c r="R525" s="26"/>
      <c r="S525" s="14"/>
      <c r="T525" s="15"/>
      <c r="U525" s="14"/>
      <c r="V525" s="15"/>
      <c r="W525" s="14"/>
      <c r="X525" s="15"/>
      <c r="Z525" s="6"/>
      <c r="AB525" s="53">
        <f t="shared" si="139"/>
        <v>0</v>
      </c>
      <c r="AI525" s="21"/>
      <c r="AJ525" s="6"/>
      <c r="AL525" s="53">
        <f t="shared" si="140"/>
        <v>0</v>
      </c>
      <c r="AS525" s="21"/>
      <c r="AT525" s="6"/>
      <c r="AV525" s="53">
        <f t="shared" si="141"/>
        <v>0</v>
      </c>
      <c r="BC525" s="21"/>
      <c r="BD525" s="6"/>
      <c r="BF525" s="53">
        <f t="shared" si="142"/>
        <v>0</v>
      </c>
      <c r="BM525" s="21"/>
      <c r="BN525" s="6"/>
      <c r="BP525" s="53">
        <f t="shared" si="143"/>
        <v>0</v>
      </c>
      <c r="BW525" s="21"/>
      <c r="BX525" s="6"/>
      <c r="BZ525" s="53">
        <f t="shared" si="144"/>
        <v>0</v>
      </c>
      <c r="CG525" s="21"/>
      <c r="CH525" s="6"/>
      <c r="CJ525" s="53">
        <f t="shared" si="145"/>
        <v>0</v>
      </c>
    </row>
    <row r="526" spans="17:88" ht="14.25">
      <c r="Q526" s="2"/>
      <c r="R526" s="26"/>
      <c r="S526" s="14"/>
      <c r="T526" s="15"/>
      <c r="U526" s="14"/>
      <c r="V526" s="15"/>
      <c r="W526" s="14"/>
      <c r="X526" s="15"/>
      <c r="Z526" s="6"/>
      <c r="AB526" s="53">
        <f t="shared" si="139"/>
        <v>0</v>
      </c>
      <c r="AI526" s="21"/>
      <c r="AJ526" s="6"/>
      <c r="AL526" s="53">
        <f t="shared" si="140"/>
        <v>0</v>
      </c>
      <c r="AS526" s="21"/>
      <c r="AT526" s="6"/>
      <c r="AV526" s="53">
        <f t="shared" si="141"/>
        <v>0</v>
      </c>
      <c r="BC526" s="21"/>
      <c r="BD526" s="6"/>
      <c r="BF526" s="53">
        <f t="shared" si="142"/>
        <v>0</v>
      </c>
      <c r="BM526" s="21"/>
      <c r="BN526" s="6"/>
      <c r="BP526" s="53">
        <f t="shared" si="143"/>
        <v>0</v>
      </c>
      <c r="BW526" s="21"/>
      <c r="BX526" s="6"/>
      <c r="BZ526" s="53">
        <f t="shared" si="144"/>
        <v>0</v>
      </c>
      <c r="CG526" s="21"/>
      <c r="CH526" s="6"/>
      <c r="CJ526" s="53">
        <f t="shared" si="145"/>
        <v>0</v>
      </c>
    </row>
    <row r="527" spans="17:88" ht="14.25">
      <c r="Q527" s="2"/>
      <c r="R527" s="26"/>
      <c r="S527" s="14"/>
      <c r="T527" s="15"/>
      <c r="U527" s="14"/>
      <c r="V527" s="15"/>
      <c r="W527" s="14"/>
      <c r="X527" s="15"/>
      <c r="Z527" s="6"/>
      <c r="AB527" s="53">
        <f t="shared" si="139"/>
        <v>0</v>
      </c>
      <c r="AI527" s="21"/>
      <c r="AJ527" s="6"/>
      <c r="AL527" s="53">
        <f t="shared" si="140"/>
        <v>0</v>
      </c>
      <c r="AS527" s="21"/>
      <c r="AT527" s="6"/>
      <c r="AV527" s="53">
        <f t="shared" si="141"/>
        <v>0</v>
      </c>
      <c r="BC527" s="21"/>
      <c r="BD527" s="6"/>
      <c r="BF527" s="53">
        <f t="shared" si="142"/>
        <v>0</v>
      </c>
      <c r="BM527" s="21"/>
      <c r="BN527" s="6"/>
      <c r="BP527" s="53">
        <f t="shared" si="143"/>
        <v>0</v>
      </c>
      <c r="BW527" s="21"/>
      <c r="BX527" s="6"/>
      <c r="BZ527" s="53">
        <f t="shared" si="144"/>
        <v>0</v>
      </c>
      <c r="CG527" s="21"/>
      <c r="CH527" s="6"/>
      <c r="CJ527" s="53">
        <f t="shared" si="145"/>
        <v>0</v>
      </c>
    </row>
    <row r="528" spans="17:88" ht="14.25">
      <c r="Q528" s="2"/>
      <c r="R528" s="26"/>
      <c r="S528" s="14"/>
      <c r="T528" s="15"/>
      <c r="U528" s="14"/>
      <c r="V528" s="15"/>
      <c r="W528" s="14"/>
      <c r="X528" s="15"/>
      <c r="Z528" s="6"/>
      <c r="AB528" s="53">
        <f t="shared" si="139"/>
        <v>0</v>
      </c>
      <c r="AI528" s="21"/>
      <c r="AJ528" s="6"/>
      <c r="AL528" s="53">
        <f t="shared" si="140"/>
        <v>0</v>
      </c>
      <c r="AS528" s="21"/>
      <c r="AT528" s="6"/>
      <c r="AV528" s="53">
        <f t="shared" si="141"/>
        <v>0</v>
      </c>
      <c r="BC528" s="21"/>
      <c r="BD528" s="6"/>
      <c r="BF528" s="53">
        <f t="shared" si="142"/>
        <v>0</v>
      </c>
      <c r="BM528" s="21"/>
      <c r="BN528" s="6"/>
      <c r="BP528" s="53">
        <f t="shared" si="143"/>
        <v>0</v>
      </c>
      <c r="BW528" s="21"/>
      <c r="BX528" s="6"/>
      <c r="BZ528" s="53">
        <f t="shared" si="144"/>
        <v>0</v>
      </c>
      <c r="CG528" s="21"/>
      <c r="CH528" s="6"/>
      <c r="CJ528" s="53">
        <f t="shared" si="145"/>
        <v>0</v>
      </c>
    </row>
    <row r="529" spans="17:88" ht="14.25">
      <c r="Q529" s="2"/>
      <c r="R529" s="26"/>
      <c r="S529" s="14"/>
      <c r="T529" s="15"/>
      <c r="U529" s="14"/>
      <c r="V529" s="15"/>
      <c r="W529" s="14"/>
      <c r="X529" s="15"/>
      <c r="Z529" s="6"/>
      <c r="AB529" s="53">
        <f t="shared" si="139"/>
        <v>0</v>
      </c>
      <c r="AI529" s="21"/>
      <c r="AJ529" s="6"/>
      <c r="AL529" s="53">
        <f t="shared" si="140"/>
        <v>0</v>
      </c>
      <c r="AS529" s="21"/>
      <c r="AT529" s="6"/>
      <c r="AV529" s="53">
        <f t="shared" si="141"/>
        <v>0</v>
      </c>
      <c r="BC529" s="21"/>
      <c r="BD529" s="6"/>
      <c r="BF529" s="53">
        <f t="shared" si="142"/>
        <v>0</v>
      </c>
      <c r="BM529" s="21"/>
      <c r="BN529" s="6"/>
      <c r="BP529" s="53">
        <f t="shared" si="143"/>
        <v>0</v>
      </c>
      <c r="BW529" s="21"/>
      <c r="BX529" s="6"/>
      <c r="BZ529" s="53">
        <f t="shared" si="144"/>
        <v>0</v>
      </c>
      <c r="CG529" s="21"/>
      <c r="CH529" s="6"/>
      <c r="CJ529" s="53">
        <f t="shared" si="145"/>
        <v>0</v>
      </c>
    </row>
    <row r="530" spans="17:88" ht="14.25">
      <c r="Q530" s="2"/>
      <c r="R530" s="26"/>
      <c r="S530" s="14"/>
      <c r="T530" s="15"/>
      <c r="U530" s="14"/>
      <c r="V530" s="15"/>
      <c r="W530" s="14"/>
      <c r="X530" s="15"/>
      <c r="Z530" s="6"/>
      <c r="AB530" s="53">
        <f t="shared" si="139"/>
        <v>0</v>
      </c>
      <c r="AI530" s="21"/>
      <c r="AJ530" s="6"/>
      <c r="AL530" s="53">
        <f t="shared" si="140"/>
        <v>0</v>
      </c>
      <c r="AS530" s="21"/>
      <c r="AT530" s="6"/>
      <c r="AV530" s="53">
        <f t="shared" si="141"/>
        <v>0</v>
      </c>
      <c r="BC530" s="21"/>
      <c r="BD530" s="6"/>
      <c r="BF530" s="53">
        <f t="shared" si="142"/>
        <v>0</v>
      </c>
      <c r="BM530" s="21"/>
      <c r="BN530" s="6"/>
      <c r="BP530" s="53">
        <f t="shared" si="143"/>
        <v>0</v>
      </c>
      <c r="BW530" s="21"/>
      <c r="BX530" s="6"/>
      <c r="BZ530" s="53">
        <f t="shared" si="144"/>
        <v>0</v>
      </c>
      <c r="CG530" s="21"/>
      <c r="CH530" s="6"/>
      <c r="CJ530" s="53">
        <f t="shared" si="145"/>
        <v>0</v>
      </c>
    </row>
    <row r="531" spans="17:88" ht="14.25">
      <c r="Q531" s="2"/>
      <c r="R531" s="26"/>
      <c r="S531" s="14"/>
      <c r="T531" s="15"/>
      <c r="U531" s="14"/>
      <c r="V531" s="15"/>
      <c r="W531" s="14"/>
      <c r="X531" s="15"/>
      <c r="Z531" s="6"/>
      <c r="AB531" s="53">
        <f aca="true" t="shared" si="146" ref="AB531:AB562">+IF(Y61=82,AB61,0)</f>
        <v>0</v>
      </c>
      <c r="AI531" s="21"/>
      <c r="AJ531" s="6"/>
      <c r="AL531" s="53">
        <f aca="true" t="shared" si="147" ref="AL531:AL562">+IF(AI61=82,AL61,0)</f>
        <v>0</v>
      </c>
      <c r="AS531" s="21"/>
      <c r="AT531" s="6"/>
      <c r="AV531" s="53">
        <f aca="true" t="shared" si="148" ref="AV531:AV562">+IF(AS61=82,AV61,0)</f>
        <v>0</v>
      </c>
      <c r="BC531" s="21"/>
      <c r="BD531" s="6"/>
      <c r="BF531" s="53">
        <f aca="true" t="shared" si="149" ref="BF531:BF562">+IF(BC61=82,BF61,0)</f>
        <v>0</v>
      </c>
      <c r="BM531" s="21"/>
      <c r="BN531" s="6"/>
      <c r="BP531" s="53">
        <f aca="true" t="shared" si="150" ref="BP531:BP562">+IF(BM61=82,BP61,0)</f>
        <v>0</v>
      </c>
      <c r="BW531" s="21"/>
      <c r="BX531" s="6"/>
      <c r="BZ531" s="53">
        <f aca="true" t="shared" si="151" ref="BZ531:BZ562">+IF(BW61=82,BZ61,0)</f>
        <v>0</v>
      </c>
      <c r="CG531" s="21"/>
      <c r="CH531" s="6"/>
      <c r="CJ531" s="53">
        <f aca="true" t="shared" si="152" ref="CJ531:CJ562">+IF(CG61=82,CJ61,0)</f>
        <v>0</v>
      </c>
    </row>
    <row r="532" spans="17:88" ht="14.25">
      <c r="Q532" s="2"/>
      <c r="R532" s="26"/>
      <c r="S532" s="14"/>
      <c r="T532" s="15"/>
      <c r="U532" s="14"/>
      <c r="V532" s="15"/>
      <c r="W532" s="14"/>
      <c r="X532" s="15"/>
      <c r="Z532" s="6"/>
      <c r="AB532" s="53">
        <f t="shared" si="146"/>
        <v>0</v>
      </c>
      <c r="AI532" s="21"/>
      <c r="AJ532" s="6"/>
      <c r="AL532" s="53">
        <f t="shared" si="147"/>
        <v>0</v>
      </c>
      <c r="AS532" s="21"/>
      <c r="AT532" s="6"/>
      <c r="AV532" s="53">
        <f t="shared" si="148"/>
        <v>0</v>
      </c>
      <c r="BC532" s="21"/>
      <c r="BD532" s="6"/>
      <c r="BF532" s="53">
        <f t="shared" si="149"/>
        <v>0</v>
      </c>
      <c r="BM532" s="21"/>
      <c r="BN532" s="6"/>
      <c r="BP532" s="53">
        <f t="shared" si="150"/>
        <v>0</v>
      </c>
      <c r="BW532" s="21"/>
      <c r="BX532" s="6"/>
      <c r="BZ532" s="53">
        <f t="shared" si="151"/>
        <v>0</v>
      </c>
      <c r="CG532" s="21"/>
      <c r="CH532" s="6"/>
      <c r="CJ532" s="53">
        <f t="shared" si="152"/>
        <v>0</v>
      </c>
    </row>
    <row r="533" spans="17:88" ht="14.25">
      <c r="Q533" s="2"/>
      <c r="R533" s="26"/>
      <c r="S533" s="14"/>
      <c r="T533" s="15"/>
      <c r="U533" s="14"/>
      <c r="V533" s="15"/>
      <c r="W533" s="14"/>
      <c r="X533" s="15"/>
      <c r="Z533" s="6"/>
      <c r="AB533" s="53">
        <f t="shared" si="146"/>
        <v>0</v>
      </c>
      <c r="AI533" s="21"/>
      <c r="AJ533" s="6"/>
      <c r="AL533" s="53">
        <f t="shared" si="147"/>
        <v>0</v>
      </c>
      <c r="AS533" s="21"/>
      <c r="AT533" s="6"/>
      <c r="AV533" s="53">
        <f t="shared" si="148"/>
        <v>0</v>
      </c>
      <c r="BC533" s="21"/>
      <c r="BD533" s="6"/>
      <c r="BF533" s="53">
        <f t="shared" si="149"/>
        <v>0</v>
      </c>
      <c r="BM533" s="21"/>
      <c r="BN533" s="6"/>
      <c r="BP533" s="53">
        <f t="shared" si="150"/>
        <v>0</v>
      </c>
      <c r="BW533" s="21"/>
      <c r="BX533" s="6"/>
      <c r="BZ533" s="53">
        <f t="shared" si="151"/>
        <v>0</v>
      </c>
      <c r="CG533" s="21"/>
      <c r="CH533" s="6"/>
      <c r="CJ533" s="53">
        <f t="shared" si="152"/>
        <v>0</v>
      </c>
    </row>
    <row r="534" spans="17:88" ht="14.25">
      <c r="Q534" s="2"/>
      <c r="R534" s="26"/>
      <c r="S534" s="14"/>
      <c r="T534" s="15"/>
      <c r="U534" s="14"/>
      <c r="V534" s="15"/>
      <c r="W534" s="14"/>
      <c r="X534" s="15"/>
      <c r="Z534" s="6"/>
      <c r="AB534" s="53">
        <f t="shared" si="146"/>
        <v>0</v>
      </c>
      <c r="AI534" s="21"/>
      <c r="AJ534" s="6"/>
      <c r="AL534" s="53">
        <f t="shared" si="147"/>
        <v>0</v>
      </c>
      <c r="AS534" s="21"/>
      <c r="AT534" s="6"/>
      <c r="AV534" s="53">
        <f t="shared" si="148"/>
        <v>0</v>
      </c>
      <c r="BC534" s="21"/>
      <c r="BD534" s="6"/>
      <c r="BF534" s="53">
        <f t="shared" si="149"/>
        <v>0</v>
      </c>
      <c r="BM534" s="21"/>
      <c r="BN534" s="6"/>
      <c r="BP534" s="53">
        <f t="shared" si="150"/>
        <v>0</v>
      </c>
      <c r="BW534" s="21"/>
      <c r="BX534" s="6"/>
      <c r="BZ534" s="53">
        <f t="shared" si="151"/>
        <v>0</v>
      </c>
      <c r="CG534" s="21"/>
      <c r="CH534" s="6"/>
      <c r="CJ534" s="53">
        <f t="shared" si="152"/>
        <v>0</v>
      </c>
    </row>
    <row r="535" spans="17:88" ht="14.25">
      <c r="Q535" s="2"/>
      <c r="R535" s="26"/>
      <c r="S535" s="14"/>
      <c r="T535" s="15"/>
      <c r="U535" s="14"/>
      <c r="V535" s="15"/>
      <c r="W535" s="14"/>
      <c r="X535" s="15"/>
      <c r="Z535" s="6"/>
      <c r="AB535" s="53">
        <f t="shared" si="146"/>
        <v>0</v>
      </c>
      <c r="AI535" s="21"/>
      <c r="AJ535" s="6"/>
      <c r="AL535" s="53">
        <f t="shared" si="147"/>
        <v>0</v>
      </c>
      <c r="AS535" s="21"/>
      <c r="AT535" s="6"/>
      <c r="AV535" s="53">
        <f t="shared" si="148"/>
        <v>0</v>
      </c>
      <c r="BC535" s="21"/>
      <c r="BD535" s="6"/>
      <c r="BF535" s="53">
        <f t="shared" si="149"/>
        <v>0</v>
      </c>
      <c r="BM535" s="21"/>
      <c r="BN535" s="6"/>
      <c r="BP535" s="53">
        <f t="shared" si="150"/>
        <v>0</v>
      </c>
      <c r="BW535" s="21"/>
      <c r="BX535" s="6"/>
      <c r="BZ535" s="53">
        <f t="shared" si="151"/>
        <v>0</v>
      </c>
      <c r="CG535" s="21"/>
      <c r="CH535" s="6"/>
      <c r="CJ535" s="53">
        <f t="shared" si="152"/>
        <v>0</v>
      </c>
    </row>
    <row r="536" spans="17:88" ht="14.25">
      <c r="Q536" s="2"/>
      <c r="R536" s="26"/>
      <c r="S536" s="14"/>
      <c r="T536" s="15"/>
      <c r="U536" s="14"/>
      <c r="V536" s="15"/>
      <c r="W536" s="14"/>
      <c r="X536" s="15"/>
      <c r="Z536" s="6"/>
      <c r="AB536" s="53">
        <f t="shared" si="146"/>
        <v>0</v>
      </c>
      <c r="AI536" s="21"/>
      <c r="AJ536" s="6"/>
      <c r="AL536" s="53">
        <f t="shared" si="147"/>
        <v>0</v>
      </c>
      <c r="AS536" s="21"/>
      <c r="AT536" s="6"/>
      <c r="AV536" s="53">
        <f t="shared" si="148"/>
        <v>0</v>
      </c>
      <c r="BC536" s="21"/>
      <c r="BD536" s="6"/>
      <c r="BF536" s="53">
        <f t="shared" si="149"/>
        <v>0</v>
      </c>
      <c r="BM536" s="21"/>
      <c r="BN536" s="6"/>
      <c r="BP536" s="53">
        <f t="shared" si="150"/>
        <v>0</v>
      </c>
      <c r="BW536" s="21"/>
      <c r="BX536" s="6"/>
      <c r="BZ536" s="53">
        <f t="shared" si="151"/>
        <v>0</v>
      </c>
      <c r="CG536" s="21"/>
      <c r="CH536" s="6"/>
      <c r="CJ536" s="53">
        <f t="shared" si="152"/>
        <v>0</v>
      </c>
    </row>
    <row r="537" spans="17:88" ht="14.25">
      <c r="Q537" s="2"/>
      <c r="R537" s="26"/>
      <c r="S537" s="14"/>
      <c r="T537" s="15"/>
      <c r="U537" s="14"/>
      <c r="V537" s="15"/>
      <c r="W537" s="14"/>
      <c r="X537" s="15"/>
      <c r="Z537" s="6"/>
      <c r="AB537" s="53">
        <f t="shared" si="146"/>
        <v>0</v>
      </c>
      <c r="AI537" s="21"/>
      <c r="AJ537" s="6"/>
      <c r="AL537" s="53">
        <f t="shared" si="147"/>
        <v>0</v>
      </c>
      <c r="AS537" s="21"/>
      <c r="AT537" s="6"/>
      <c r="AV537" s="53">
        <f t="shared" si="148"/>
        <v>0</v>
      </c>
      <c r="BC537" s="21"/>
      <c r="BD537" s="6"/>
      <c r="BF537" s="53">
        <f t="shared" si="149"/>
        <v>0</v>
      </c>
      <c r="BM537" s="21"/>
      <c r="BN537" s="6"/>
      <c r="BP537" s="53">
        <f t="shared" si="150"/>
        <v>0</v>
      </c>
      <c r="BW537" s="21"/>
      <c r="BX537" s="6"/>
      <c r="BZ537" s="53">
        <f t="shared" si="151"/>
        <v>0</v>
      </c>
      <c r="CG537" s="21"/>
      <c r="CH537" s="6"/>
      <c r="CJ537" s="53">
        <f t="shared" si="152"/>
        <v>0</v>
      </c>
    </row>
    <row r="538" spans="17:88" ht="14.25">
      <c r="Q538" s="2"/>
      <c r="R538" s="26"/>
      <c r="S538" s="14"/>
      <c r="T538" s="15"/>
      <c r="U538" s="14"/>
      <c r="V538" s="15"/>
      <c r="W538" s="14"/>
      <c r="X538" s="15"/>
      <c r="Z538" s="6"/>
      <c r="AB538" s="53">
        <f t="shared" si="146"/>
        <v>0</v>
      </c>
      <c r="AI538" s="21"/>
      <c r="AJ538" s="6"/>
      <c r="AL538" s="53">
        <f t="shared" si="147"/>
        <v>0</v>
      </c>
      <c r="AS538" s="21"/>
      <c r="AT538" s="6"/>
      <c r="AV538" s="53">
        <f t="shared" si="148"/>
        <v>0</v>
      </c>
      <c r="BC538" s="21"/>
      <c r="BD538" s="6"/>
      <c r="BF538" s="53">
        <f t="shared" si="149"/>
        <v>0</v>
      </c>
      <c r="BM538" s="21"/>
      <c r="BN538" s="6"/>
      <c r="BP538" s="53">
        <f t="shared" si="150"/>
        <v>0</v>
      </c>
      <c r="BW538" s="21"/>
      <c r="BX538" s="6"/>
      <c r="BZ538" s="53">
        <f t="shared" si="151"/>
        <v>0</v>
      </c>
      <c r="CG538" s="21"/>
      <c r="CH538" s="6"/>
      <c r="CJ538" s="53">
        <f t="shared" si="152"/>
        <v>0</v>
      </c>
    </row>
    <row r="539" spans="17:88" ht="14.25">
      <c r="Q539" s="2"/>
      <c r="R539" s="26"/>
      <c r="S539" s="14"/>
      <c r="T539" s="15"/>
      <c r="U539" s="14"/>
      <c r="V539" s="15"/>
      <c r="W539" s="14"/>
      <c r="X539" s="15"/>
      <c r="Z539" s="6"/>
      <c r="AB539" s="53">
        <f t="shared" si="146"/>
        <v>0</v>
      </c>
      <c r="AI539" s="21"/>
      <c r="AJ539" s="6"/>
      <c r="AL539" s="53">
        <f t="shared" si="147"/>
        <v>0</v>
      </c>
      <c r="AS539" s="21"/>
      <c r="AT539" s="6"/>
      <c r="AV539" s="53">
        <f t="shared" si="148"/>
        <v>0</v>
      </c>
      <c r="BC539" s="21"/>
      <c r="BD539" s="6"/>
      <c r="BF539" s="53">
        <f t="shared" si="149"/>
        <v>0</v>
      </c>
      <c r="BM539" s="21"/>
      <c r="BN539" s="6"/>
      <c r="BP539" s="53">
        <f t="shared" si="150"/>
        <v>0</v>
      </c>
      <c r="BW539" s="21"/>
      <c r="BX539" s="6"/>
      <c r="BZ539" s="53">
        <f t="shared" si="151"/>
        <v>0</v>
      </c>
      <c r="CG539" s="21"/>
      <c r="CH539" s="6"/>
      <c r="CJ539" s="53">
        <f t="shared" si="152"/>
        <v>0</v>
      </c>
    </row>
    <row r="540" spans="17:88" ht="14.25">
      <c r="Q540" s="2"/>
      <c r="R540" s="26"/>
      <c r="S540" s="14"/>
      <c r="T540" s="15"/>
      <c r="U540" s="14"/>
      <c r="V540" s="15"/>
      <c r="W540" s="14"/>
      <c r="X540" s="15"/>
      <c r="Z540" s="6"/>
      <c r="AB540" s="53">
        <f t="shared" si="146"/>
        <v>0</v>
      </c>
      <c r="AI540" s="21"/>
      <c r="AJ540" s="6"/>
      <c r="AL540" s="53">
        <f t="shared" si="147"/>
        <v>0</v>
      </c>
      <c r="AS540" s="21"/>
      <c r="AT540" s="6"/>
      <c r="AV540" s="53">
        <f t="shared" si="148"/>
        <v>0</v>
      </c>
      <c r="BC540" s="21"/>
      <c r="BD540" s="6"/>
      <c r="BF540" s="53">
        <f t="shared" si="149"/>
        <v>0</v>
      </c>
      <c r="BM540" s="21"/>
      <c r="BN540" s="6"/>
      <c r="BP540" s="53">
        <f t="shared" si="150"/>
        <v>0</v>
      </c>
      <c r="BW540" s="21"/>
      <c r="BX540" s="6"/>
      <c r="BZ540" s="53">
        <f t="shared" si="151"/>
        <v>0</v>
      </c>
      <c r="CG540" s="21"/>
      <c r="CH540" s="6"/>
      <c r="CJ540" s="53">
        <f t="shared" si="152"/>
        <v>0</v>
      </c>
    </row>
    <row r="541" spans="17:88" ht="14.25">
      <c r="Q541" s="2"/>
      <c r="R541" s="26"/>
      <c r="S541" s="14"/>
      <c r="T541" s="15"/>
      <c r="U541" s="14"/>
      <c r="V541" s="15"/>
      <c r="W541" s="14"/>
      <c r="X541" s="15"/>
      <c r="Z541" s="6"/>
      <c r="AB541" s="53">
        <f t="shared" si="146"/>
        <v>0</v>
      </c>
      <c r="AI541" s="21"/>
      <c r="AJ541" s="6"/>
      <c r="AL541" s="53">
        <f t="shared" si="147"/>
        <v>0</v>
      </c>
      <c r="AS541" s="21"/>
      <c r="AT541" s="6"/>
      <c r="AV541" s="53">
        <f t="shared" si="148"/>
        <v>0</v>
      </c>
      <c r="BC541" s="21"/>
      <c r="BD541" s="6"/>
      <c r="BF541" s="53">
        <f t="shared" si="149"/>
        <v>0</v>
      </c>
      <c r="BM541" s="21"/>
      <c r="BN541" s="6"/>
      <c r="BP541" s="53">
        <f t="shared" si="150"/>
        <v>0</v>
      </c>
      <c r="BW541" s="21"/>
      <c r="BX541" s="6"/>
      <c r="BZ541" s="53">
        <f t="shared" si="151"/>
        <v>0</v>
      </c>
      <c r="CG541" s="21"/>
      <c r="CH541" s="6"/>
      <c r="CJ541" s="53">
        <f t="shared" si="152"/>
        <v>0</v>
      </c>
    </row>
    <row r="542" spans="17:88" s="13" customFormat="1" ht="14.25">
      <c r="Q542" s="14"/>
      <c r="R542" s="67"/>
      <c r="S542" s="14"/>
      <c r="T542" s="15"/>
      <c r="U542" s="14"/>
      <c r="V542" s="15"/>
      <c r="W542" s="14"/>
      <c r="X542" s="15"/>
      <c r="Z542" s="30"/>
      <c r="AA542" s="51"/>
      <c r="AB542" s="53">
        <f t="shared" si="146"/>
        <v>0</v>
      </c>
      <c r="AC542" s="14"/>
      <c r="AD542" s="15"/>
      <c r="AE542" s="14"/>
      <c r="AF542" s="15"/>
      <c r="AG542" s="14"/>
      <c r="AH542" s="15"/>
      <c r="AI542" s="24"/>
      <c r="AJ542" s="30"/>
      <c r="AK542" s="51"/>
      <c r="AL542" s="53">
        <f t="shared" si="147"/>
        <v>0</v>
      </c>
      <c r="AM542" s="14"/>
      <c r="AN542" s="15"/>
      <c r="AO542" s="14"/>
      <c r="AP542" s="15"/>
      <c r="AQ542" s="14"/>
      <c r="AR542" s="15"/>
      <c r="AS542" s="24"/>
      <c r="AT542" s="30"/>
      <c r="AU542" s="51"/>
      <c r="AV542" s="53">
        <f t="shared" si="148"/>
        <v>0</v>
      </c>
      <c r="AW542" s="14"/>
      <c r="AX542" s="15"/>
      <c r="AY542" s="14"/>
      <c r="AZ542" s="15"/>
      <c r="BA542" s="14"/>
      <c r="BB542" s="15"/>
      <c r="BC542" s="24"/>
      <c r="BD542" s="30"/>
      <c r="BE542" s="51"/>
      <c r="BF542" s="53">
        <f t="shared" si="149"/>
        <v>0</v>
      </c>
      <c r="BG542" s="14"/>
      <c r="BH542" s="15"/>
      <c r="BI542" s="14"/>
      <c r="BJ542" s="15"/>
      <c r="BK542" s="14"/>
      <c r="BL542" s="15"/>
      <c r="BM542" s="24"/>
      <c r="BN542" s="30"/>
      <c r="BO542" s="51"/>
      <c r="BP542" s="53">
        <f t="shared" si="150"/>
        <v>0</v>
      </c>
      <c r="BQ542" s="14"/>
      <c r="BR542" s="15"/>
      <c r="BS542" s="14"/>
      <c r="BT542" s="15"/>
      <c r="BU542" s="14"/>
      <c r="BV542" s="15"/>
      <c r="BW542" s="24"/>
      <c r="BX542" s="30"/>
      <c r="BY542" s="51"/>
      <c r="BZ542" s="53">
        <f t="shared" si="151"/>
        <v>0</v>
      </c>
      <c r="CA542" s="14"/>
      <c r="CB542" s="15"/>
      <c r="CC542" s="14"/>
      <c r="CD542" s="15"/>
      <c r="CE542" s="14"/>
      <c r="CF542" s="15"/>
      <c r="CG542" s="24"/>
      <c r="CH542" s="30"/>
      <c r="CI542" s="51"/>
      <c r="CJ542" s="53">
        <f t="shared" si="152"/>
        <v>0</v>
      </c>
    </row>
    <row r="543" spans="17:88" ht="14.25">
      <c r="Q543" s="2"/>
      <c r="R543" s="26"/>
      <c r="S543" s="14"/>
      <c r="T543" s="15"/>
      <c r="U543" s="14"/>
      <c r="V543" s="15"/>
      <c r="W543" s="14"/>
      <c r="X543" s="15"/>
      <c r="Z543" s="6"/>
      <c r="AB543" s="53">
        <f t="shared" si="146"/>
        <v>0</v>
      </c>
      <c r="AI543" s="21"/>
      <c r="AJ543" s="6"/>
      <c r="AL543" s="53">
        <f t="shared" si="147"/>
        <v>0</v>
      </c>
      <c r="AS543" s="21"/>
      <c r="AT543" s="6"/>
      <c r="AV543" s="53">
        <f t="shared" si="148"/>
        <v>0</v>
      </c>
      <c r="BC543" s="21"/>
      <c r="BD543" s="6"/>
      <c r="BF543" s="53">
        <f t="shared" si="149"/>
        <v>0</v>
      </c>
      <c r="BM543" s="21"/>
      <c r="BN543" s="6"/>
      <c r="BP543" s="53">
        <f t="shared" si="150"/>
        <v>0</v>
      </c>
      <c r="BW543" s="21"/>
      <c r="BX543" s="6"/>
      <c r="BZ543" s="53">
        <f t="shared" si="151"/>
        <v>0</v>
      </c>
      <c r="CG543" s="21"/>
      <c r="CH543" s="6"/>
      <c r="CJ543" s="53">
        <f t="shared" si="152"/>
        <v>0</v>
      </c>
    </row>
    <row r="544" spans="17:88" ht="14.25">
      <c r="Q544" s="2"/>
      <c r="R544" s="26"/>
      <c r="S544" s="14"/>
      <c r="T544" s="15"/>
      <c r="U544" s="14"/>
      <c r="V544" s="15"/>
      <c r="W544" s="14"/>
      <c r="X544" s="15"/>
      <c r="Z544" s="6"/>
      <c r="AB544" s="53">
        <f t="shared" si="146"/>
        <v>0</v>
      </c>
      <c r="AI544" s="21"/>
      <c r="AJ544" s="6"/>
      <c r="AL544" s="53">
        <f t="shared" si="147"/>
        <v>0</v>
      </c>
      <c r="AS544" s="21"/>
      <c r="AT544" s="6"/>
      <c r="AV544" s="53">
        <f t="shared" si="148"/>
        <v>0</v>
      </c>
      <c r="BC544" s="21"/>
      <c r="BD544" s="6"/>
      <c r="BF544" s="53">
        <f t="shared" si="149"/>
        <v>0</v>
      </c>
      <c r="BM544" s="21"/>
      <c r="BN544" s="6"/>
      <c r="BP544" s="53">
        <f t="shared" si="150"/>
        <v>0</v>
      </c>
      <c r="BW544" s="21"/>
      <c r="BX544" s="6"/>
      <c r="BZ544" s="53">
        <f t="shared" si="151"/>
        <v>0</v>
      </c>
      <c r="CG544" s="21"/>
      <c r="CH544" s="6"/>
      <c r="CJ544" s="53">
        <f t="shared" si="152"/>
        <v>0</v>
      </c>
    </row>
    <row r="545" spans="17:88" ht="14.25">
      <c r="Q545" s="2"/>
      <c r="R545" s="26"/>
      <c r="S545" s="14"/>
      <c r="T545" s="15"/>
      <c r="U545" s="14"/>
      <c r="V545" s="15"/>
      <c r="W545" s="14"/>
      <c r="X545" s="15"/>
      <c r="Z545" s="6"/>
      <c r="AB545" s="53">
        <f t="shared" si="146"/>
        <v>0</v>
      </c>
      <c r="AI545" s="21"/>
      <c r="AJ545" s="6"/>
      <c r="AL545" s="53">
        <f t="shared" si="147"/>
        <v>0</v>
      </c>
      <c r="AS545" s="21"/>
      <c r="AT545" s="6"/>
      <c r="AV545" s="53">
        <f t="shared" si="148"/>
        <v>0</v>
      </c>
      <c r="BC545" s="21"/>
      <c r="BD545" s="6"/>
      <c r="BF545" s="53">
        <f t="shared" si="149"/>
        <v>0</v>
      </c>
      <c r="BM545" s="21"/>
      <c r="BN545" s="6"/>
      <c r="BP545" s="53">
        <f t="shared" si="150"/>
        <v>0</v>
      </c>
      <c r="BW545" s="21"/>
      <c r="BX545" s="6"/>
      <c r="BZ545" s="53">
        <f t="shared" si="151"/>
        <v>0</v>
      </c>
      <c r="CG545" s="21"/>
      <c r="CH545" s="6"/>
      <c r="CJ545" s="53">
        <f t="shared" si="152"/>
        <v>0</v>
      </c>
    </row>
    <row r="546" spans="17:88" ht="14.25">
      <c r="Q546" s="2"/>
      <c r="R546" s="26"/>
      <c r="S546" s="14"/>
      <c r="T546" s="15"/>
      <c r="U546" s="14"/>
      <c r="V546" s="15"/>
      <c r="W546" s="14"/>
      <c r="X546" s="15"/>
      <c r="Z546" s="6"/>
      <c r="AB546" s="53">
        <f t="shared" si="146"/>
        <v>0</v>
      </c>
      <c r="AI546" s="21"/>
      <c r="AJ546" s="6"/>
      <c r="AL546" s="53">
        <f t="shared" si="147"/>
        <v>0</v>
      </c>
      <c r="AS546" s="21"/>
      <c r="AT546" s="6"/>
      <c r="AV546" s="53">
        <f t="shared" si="148"/>
        <v>0</v>
      </c>
      <c r="BC546" s="21"/>
      <c r="BD546" s="6"/>
      <c r="BF546" s="53">
        <f t="shared" si="149"/>
        <v>0</v>
      </c>
      <c r="BM546" s="21"/>
      <c r="BN546" s="6"/>
      <c r="BP546" s="53">
        <f t="shared" si="150"/>
        <v>0</v>
      </c>
      <c r="BW546" s="21"/>
      <c r="BX546" s="6"/>
      <c r="BZ546" s="53">
        <f t="shared" si="151"/>
        <v>0</v>
      </c>
      <c r="CG546" s="21"/>
      <c r="CH546" s="6"/>
      <c r="CJ546" s="53">
        <f t="shared" si="152"/>
        <v>0</v>
      </c>
    </row>
    <row r="547" spans="17:88" ht="14.25">
      <c r="Q547" s="2"/>
      <c r="R547" s="26"/>
      <c r="S547" s="14"/>
      <c r="T547" s="15"/>
      <c r="U547" s="14"/>
      <c r="V547" s="15"/>
      <c r="W547" s="14"/>
      <c r="X547" s="15"/>
      <c r="Z547" s="6"/>
      <c r="AB547" s="53">
        <f t="shared" si="146"/>
        <v>0</v>
      </c>
      <c r="AI547" s="21"/>
      <c r="AJ547" s="6"/>
      <c r="AL547" s="53">
        <f t="shared" si="147"/>
        <v>0</v>
      </c>
      <c r="AS547" s="21"/>
      <c r="AT547" s="6"/>
      <c r="AV547" s="53">
        <f t="shared" si="148"/>
        <v>0</v>
      </c>
      <c r="BC547" s="21"/>
      <c r="BD547" s="6"/>
      <c r="BF547" s="53">
        <f t="shared" si="149"/>
        <v>0</v>
      </c>
      <c r="BM547" s="21"/>
      <c r="BN547" s="6"/>
      <c r="BP547" s="53">
        <f t="shared" si="150"/>
        <v>0</v>
      </c>
      <c r="BW547" s="21"/>
      <c r="BX547" s="6"/>
      <c r="BZ547" s="53">
        <f t="shared" si="151"/>
        <v>0</v>
      </c>
      <c r="CG547" s="21"/>
      <c r="CH547" s="6"/>
      <c r="CJ547" s="53">
        <f t="shared" si="152"/>
        <v>0</v>
      </c>
    </row>
    <row r="548" spans="17:88" ht="14.25">
      <c r="Q548" s="2"/>
      <c r="R548" s="26"/>
      <c r="S548" s="14"/>
      <c r="T548" s="15"/>
      <c r="U548" s="14"/>
      <c r="V548" s="15"/>
      <c r="W548" s="14"/>
      <c r="X548" s="15"/>
      <c r="Z548" s="6"/>
      <c r="AB548" s="53">
        <f t="shared" si="146"/>
        <v>0</v>
      </c>
      <c r="AI548" s="21"/>
      <c r="AJ548" s="6"/>
      <c r="AL548" s="53">
        <f t="shared" si="147"/>
        <v>0</v>
      </c>
      <c r="AS548" s="21"/>
      <c r="AT548" s="6"/>
      <c r="AV548" s="53">
        <f t="shared" si="148"/>
        <v>0</v>
      </c>
      <c r="BC548" s="21"/>
      <c r="BD548" s="6"/>
      <c r="BF548" s="53">
        <f t="shared" si="149"/>
        <v>0</v>
      </c>
      <c r="BM548" s="21"/>
      <c r="BN548" s="6"/>
      <c r="BP548" s="53">
        <f t="shared" si="150"/>
        <v>0</v>
      </c>
      <c r="BW548" s="21"/>
      <c r="BX548" s="6"/>
      <c r="BZ548" s="53">
        <f t="shared" si="151"/>
        <v>0</v>
      </c>
      <c r="CG548" s="21"/>
      <c r="CH548" s="6"/>
      <c r="CJ548" s="53">
        <f t="shared" si="152"/>
        <v>0</v>
      </c>
    </row>
    <row r="549" spans="17:88" ht="14.25">
      <c r="Q549" s="2"/>
      <c r="R549" s="26"/>
      <c r="S549" s="14"/>
      <c r="T549" s="15"/>
      <c r="U549" s="14"/>
      <c r="V549" s="15"/>
      <c r="W549" s="14"/>
      <c r="X549" s="15"/>
      <c r="Z549" s="6"/>
      <c r="AB549" s="53">
        <f t="shared" si="146"/>
        <v>0</v>
      </c>
      <c r="AI549" s="21"/>
      <c r="AJ549" s="6"/>
      <c r="AL549" s="53">
        <f t="shared" si="147"/>
        <v>0</v>
      </c>
      <c r="AS549" s="21"/>
      <c r="AT549" s="6"/>
      <c r="AV549" s="53">
        <f t="shared" si="148"/>
        <v>0</v>
      </c>
      <c r="BC549" s="21"/>
      <c r="BD549" s="6"/>
      <c r="BF549" s="53">
        <f t="shared" si="149"/>
        <v>0</v>
      </c>
      <c r="BM549" s="21"/>
      <c r="BN549" s="6"/>
      <c r="BP549" s="53">
        <f t="shared" si="150"/>
        <v>0</v>
      </c>
      <c r="BW549" s="21"/>
      <c r="BX549" s="6"/>
      <c r="BZ549" s="53">
        <f t="shared" si="151"/>
        <v>0</v>
      </c>
      <c r="CG549" s="21"/>
      <c r="CH549" s="6"/>
      <c r="CJ549" s="53">
        <f t="shared" si="152"/>
        <v>0</v>
      </c>
    </row>
    <row r="550" spans="17:88" ht="14.25">
      <c r="Q550" s="2"/>
      <c r="R550" s="26"/>
      <c r="S550" s="14"/>
      <c r="T550" s="15"/>
      <c r="U550" s="14"/>
      <c r="V550" s="15"/>
      <c r="W550" s="14"/>
      <c r="X550" s="15"/>
      <c r="Z550" s="6"/>
      <c r="AB550" s="53">
        <f t="shared" si="146"/>
        <v>0</v>
      </c>
      <c r="AI550" s="21"/>
      <c r="AJ550" s="6"/>
      <c r="AL550" s="53">
        <f t="shared" si="147"/>
        <v>0</v>
      </c>
      <c r="AS550" s="21"/>
      <c r="AT550" s="6"/>
      <c r="AV550" s="53">
        <f t="shared" si="148"/>
        <v>0</v>
      </c>
      <c r="BC550" s="21"/>
      <c r="BD550" s="6"/>
      <c r="BF550" s="53">
        <f t="shared" si="149"/>
        <v>0</v>
      </c>
      <c r="BM550" s="21"/>
      <c r="BN550" s="6"/>
      <c r="BP550" s="53">
        <f t="shared" si="150"/>
        <v>0</v>
      </c>
      <c r="BW550" s="21"/>
      <c r="BX550" s="6"/>
      <c r="BZ550" s="53">
        <f t="shared" si="151"/>
        <v>0</v>
      </c>
      <c r="CG550" s="21"/>
      <c r="CH550" s="6"/>
      <c r="CJ550" s="53">
        <f t="shared" si="152"/>
        <v>0</v>
      </c>
    </row>
    <row r="551" spans="17:88" ht="14.25">
      <c r="Q551" s="2"/>
      <c r="R551" s="26"/>
      <c r="S551" s="14"/>
      <c r="T551" s="15"/>
      <c r="U551" s="14"/>
      <c r="V551" s="15"/>
      <c r="W551" s="14"/>
      <c r="X551" s="15"/>
      <c r="Z551" s="6"/>
      <c r="AB551" s="53">
        <f t="shared" si="146"/>
        <v>0</v>
      </c>
      <c r="AI551" s="21"/>
      <c r="AJ551" s="6"/>
      <c r="AL551" s="53">
        <f t="shared" si="147"/>
        <v>0</v>
      </c>
      <c r="AS551" s="21"/>
      <c r="AT551" s="6"/>
      <c r="AV551" s="53">
        <f t="shared" si="148"/>
        <v>0</v>
      </c>
      <c r="BC551" s="21"/>
      <c r="BD551" s="6"/>
      <c r="BF551" s="53">
        <f t="shared" si="149"/>
        <v>0</v>
      </c>
      <c r="BM551" s="21"/>
      <c r="BN551" s="6"/>
      <c r="BP551" s="53">
        <f t="shared" si="150"/>
        <v>0</v>
      </c>
      <c r="BW551" s="21"/>
      <c r="BX551" s="6"/>
      <c r="BZ551" s="53">
        <f t="shared" si="151"/>
        <v>0</v>
      </c>
      <c r="CG551" s="21"/>
      <c r="CH551" s="6"/>
      <c r="CJ551" s="53">
        <f t="shared" si="152"/>
        <v>0</v>
      </c>
    </row>
    <row r="552" spans="17:88" ht="14.25">
      <c r="Q552" s="2"/>
      <c r="R552" s="26"/>
      <c r="S552" s="14"/>
      <c r="T552" s="15"/>
      <c r="U552" s="14"/>
      <c r="V552" s="15"/>
      <c r="W552" s="14"/>
      <c r="X552" s="15"/>
      <c r="Z552" s="6"/>
      <c r="AB552" s="53">
        <f t="shared" si="146"/>
        <v>0</v>
      </c>
      <c r="AI552" s="21"/>
      <c r="AJ552" s="6"/>
      <c r="AL552" s="53">
        <f t="shared" si="147"/>
        <v>0</v>
      </c>
      <c r="AS552" s="21"/>
      <c r="AT552" s="6"/>
      <c r="AV552" s="53">
        <f t="shared" si="148"/>
        <v>0</v>
      </c>
      <c r="BC552" s="21"/>
      <c r="BD552" s="6"/>
      <c r="BF552" s="53">
        <f t="shared" si="149"/>
        <v>0</v>
      </c>
      <c r="BM552" s="21"/>
      <c r="BN552" s="6"/>
      <c r="BP552" s="53">
        <f t="shared" si="150"/>
        <v>0</v>
      </c>
      <c r="BW552" s="21"/>
      <c r="BX552" s="6"/>
      <c r="BZ552" s="53">
        <f t="shared" si="151"/>
        <v>0</v>
      </c>
      <c r="CG552" s="21"/>
      <c r="CH552" s="6"/>
      <c r="CJ552" s="53">
        <f t="shared" si="152"/>
        <v>0</v>
      </c>
    </row>
    <row r="553" spans="17:88" ht="14.25">
      <c r="Q553" s="2"/>
      <c r="R553" s="26"/>
      <c r="S553" s="14"/>
      <c r="T553" s="15"/>
      <c r="U553" s="14"/>
      <c r="V553" s="15"/>
      <c r="W553" s="14"/>
      <c r="X553" s="15"/>
      <c r="Z553" s="6"/>
      <c r="AB553" s="53">
        <f t="shared" si="146"/>
        <v>0</v>
      </c>
      <c r="AI553" s="21"/>
      <c r="AJ553" s="6"/>
      <c r="AL553" s="53">
        <f t="shared" si="147"/>
        <v>0</v>
      </c>
      <c r="AS553" s="21"/>
      <c r="AT553" s="6"/>
      <c r="AV553" s="53">
        <f t="shared" si="148"/>
        <v>0</v>
      </c>
      <c r="BC553" s="21"/>
      <c r="BD553" s="6"/>
      <c r="BF553" s="53">
        <f t="shared" si="149"/>
        <v>0</v>
      </c>
      <c r="BM553" s="21"/>
      <c r="BN553" s="6"/>
      <c r="BP553" s="53">
        <f t="shared" si="150"/>
        <v>0</v>
      </c>
      <c r="BW553" s="21"/>
      <c r="BX553" s="6"/>
      <c r="BZ553" s="53">
        <f t="shared" si="151"/>
        <v>0</v>
      </c>
      <c r="CG553" s="21"/>
      <c r="CH553" s="6"/>
      <c r="CJ553" s="53">
        <f t="shared" si="152"/>
        <v>0</v>
      </c>
    </row>
    <row r="554" spans="17:88" ht="14.25">
      <c r="Q554" s="2"/>
      <c r="R554" s="26"/>
      <c r="S554" s="14"/>
      <c r="T554" s="15"/>
      <c r="U554" s="14"/>
      <c r="V554" s="15"/>
      <c r="W554" s="14"/>
      <c r="X554" s="15"/>
      <c r="Z554" s="6"/>
      <c r="AB554" s="53">
        <f t="shared" si="146"/>
        <v>0</v>
      </c>
      <c r="AI554" s="21"/>
      <c r="AJ554" s="6"/>
      <c r="AL554" s="53">
        <f t="shared" si="147"/>
        <v>0</v>
      </c>
      <c r="AS554" s="21"/>
      <c r="AT554" s="6"/>
      <c r="AV554" s="53">
        <f t="shared" si="148"/>
        <v>0</v>
      </c>
      <c r="BC554" s="21"/>
      <c r="BD554" s="6"/>
      <c r="BF554" s="53">
        <f t="shared" si="149"/>
        <v>0</v>
      </c>
      <c r="BM554" s="21"/>
      <c r="BN554" s="6"/>
      <c r="BP554" s="53">
        <f t="shared" si="150"/>
        <v>0</v>
      </c>
      <c r="BW554" s="21"/>
      <c r="BX554" s="6"/>
      <c r="BZ554" s="53">
        <f t="shared" si="151"/>
        <v>0</v>
      </c>
      <c r="CG554" s="21"/>
      <c r="CH554" s="6"/>
      <c r="CJ554" s="53">
        <f t="shared" si="152"/>
        <v>0</v>
      </c>
    </row>
    <row r="555" spans="17:88" ht="14.25">
      <c r="Q555" s="2"/>
      <c r="R555" s="26"/>
      <c r="S555" s="14"/>
      <c r="T555" s="15"/>
      <c r="U555" s="14"/>
      <c r="V555" s="15"/>
      <c r="W555" s="14"/>
      <c r="X555" s="15"/>
      <c r="Z555" s="6"/>
      <c r="AB555" s="53">
        <f t="shared" si="146"/>
        <v>0</v>
      </c>
      <c r="AI555" s="21"/>
      <c r="AJ555" s="6"/>
      <c r="AL555" s="53">
        <f t="shared" si="147"/>
        <v>0</v>
      </c>
      <c r="AS555" s="21"/>
      <c r="AT555" s="6"/>
      <c r="AV555" s="53">
        <f t="shared" si="148"/>
        <v>0</v>
      </c>
      <c r="BC555" s="21"/>
      <c r="BD555" s="6"/>
      <c r="BF555" s="53">
        <f t="shared" si="149"/>
        <v>0</v>
      </c>
      <c r="BM555" s="21"/>
      <c r="BN555" s="6"/>
      <c r="BP555" s="53">
        <f t="shared" si="150"/>
        <v>0</v>
      </c>
      <c r="BW555" s="21"/>
      <c r="BX555" s="6"/>
      <c r="BZ555" s="53">
        <f t="shared" si="151"/>
        <v>0</v>
      </c>
      <c r="CG555" s="21"/>
      <c r="CH555" s="6"/>
      <c r="CJ555" s="53">
        <f t="shared" si="152"/>
        <v>0</v>
      </c>
    </row>
    <row r="556" spans="17:88" ht="14.25">
      <c r="Q556" s="2"/>
      <c r="R556" s="26"/>
      <c r="S556" s="14"/>
      <c r="T556" s="15"/>
      <c r="U556" s="14"/>
      <c r="V556" s="15"/>
      <c r="W556" s="14"/>
      <c r="X556" s="15"/>
      <c r="Z556" s="6"/>
      <c r="AB556" s="53">
        <f t="shared" si="146"/>
        <v>0</v>
      </c>
      <c r="AI556" s="21"/>
      <c r="AJ556" s="6"/>
      <c r="AL556" s="53">
        <f t="shared" si="147"/>
        <v>0</v>
      </c>
      <c r="AS556" s="21"/>
      <c r="AT556" s="6"/>
      <c r="AV556" s="53">
        <f t="shared" si="148"/>
        <v>0</v>
      </c>
      <c r="BC556" s="21"/>
      <c r="BD556" s="6"/>
      <c r="BF556" s="53">
        <f t="shared" si="149"/>
        <v>0</v>
      </c>
      <c r="BM556" s="21"/>
      <c r="BN556" s="6"/>
      <c r="BP556" s="53">
        <f t="shared" si="150"/>
        <v>0</v>
      </c>
      <c r="BW556" s="21"/>
      <c r="BX556" s="6"/>
      <c r="BZ556" s="53">
        <f t="shared" si="151"/>
        <v>0</v>
      </c>
      <c r="CG556" s="21"/>
      <c r="CH556" s="6"/>
      <c r="CJ556" s="53">
        <f t="shared" si="152"/>
        <v>0</v>
      </c>
    </row>
    <row r="557" spans="17:88" ht="14.25">
      <c r="Q557" s="2"/>
      <c r="R557" s="26"/>
      <c r="S557" s="14"/>
      <c r="T557" s="15"/>
      <c r="U557" s="14"/>
      <c r="V557" s="15"/>
      <c r="W557" s="14"/>
      <c r="X557" s="15"/>
      <c r="Z557" s="6"/>
      <c r="AB557" s="53">
        <f t="shared" si="146"/>
        <v>0</v>
      </c>
      <c r="AI557" s="21"/>
      <c r="AJ557" s="6"/>
      <c r="AL557" s="53">
        <f t="shared" si="147"/>
        <v>0</v>
      </c>
      <c r="AS557" s="21"/>
      <c r="AT557" s="6"/>
      <c r="AV557" s="53">
        <f t="shared" si="148"/>
        <v>0</v>
      </c>
      <c r="BC557" s="21"/>
      <c r="BD557" s="6"/>
      <c r="BF557" s="53">
        <f t="shared" si="149"/>
        <v>0</v>
      </c>
      <c r="BM557" s="21"/>
      <c r="BN557" s="6"/>
      <c r="BP557" s="53">
        <f t="shared" si="150"/>
        <v>0</v>
      </c>
      <c r="BW557" s="21"/>
      <c r="BX557" s="6"/>
      <c r="BZ557" s="53">
        <f t="shared" si="151"/>
        <v>0</v>
      </c>
      <c r="CG557" s="21"/>
      <c r="CH557" s="6"/>
      <c r="CJ557" s="53">
        <f t="shared" si="152"/>
        <v>0</v>
      </c>
    </row>
    <row r="558" spans="17:88" ht="14.25">
      <c r="Q558" s="2"/>
      <c r="R558" s="26"/>
      <c r="S558" s="14"/>
      <c r="T558" s="15"/>
      <c r="U558" s="14"/>
      <c r="V558" s="15"/>
      <c r="W558" s="14"/>
      <c r="X558" s="15"/>
      <c r="Z558" s="6"/>
      <c r="AB558" s="53">
        <f t="shared" si="146"/>
        <v>0</v>
      </c>
      <c r="AI558" s="21"/>
      <c r="AJ558" s="6"/>
      <c r="AL558" s="53">
        <f t="shared" si="147"/>
        <v>0</v>
      </c>
      <c r="AS558" s="21"/>
      <c r="AT558" s="6"/>
      <c r="AV558" s="53">
        <f t="shared" si="148"/>
        <v>0</v>
      </c>
      <c r="BC558" s="21"/>
      <c r="BD558" s="6"/>
      <c r="BF558" s="53">
        <f t="shared" si="149"/>
        <v>0</v>
      </c>
      <c r="BM558" s="21"/>
      <c r="BN558" s="6"/>
      <c r="BP558" s="53">
        <f t="shared" si="150"/>
        <v>0</v>
      </c>
      <c r="BW558" s="21"/>
      <c r="BX558" s="6"/>
      <c r="BZ558" s="53">
        <f t="shared" si="151"/>
        <v>0</v>
      </c>
      <c r="CG558" s="21"/>
      <c r="CH558" s="6"/>
      <c r="CJ558" s="53">
        <f t="shared" si="152"/>
        <v>0</v>
      </c>
    </row>
    <row r="559" spans="17:88" ht="14.25">
      <c r="Q559" s="2"/>
      <c r="R559" s="26"/>
      <c r="S559" s="14"/>
      <c r="T559" s="15"/>
      <c r="U559" s="14"/>
      <c r="V559" s="15"/>
      <c r="W559" s="14"/>
      <c r="X559" s="15"/>
      <c r="Z559" s="6"/>
      <c r="AB559" s="53">
        <f t="shared" si="146"/>
        <v>0</v>
      </c>
      <c r="AI559" s="21"/>
      <c r="AJ559" s="6"/>
      <c r="AL559" s="53">
        <f t="shared" si="147"/>
        <v>0</v>
      </c>
      <c r="AS559" s="21"/>
      <c r="AT559" s="6"/>
      <c r="AV559" s="53">
        <f t="shared" si="148"/>
        <v>0</v>
      </c>
      <c r="BC559" s="21"/>
      <c r="BD559" s="6"/>
      <c r="BF559" s="53">
        <f t="shared" si="149"/>
        <v>0</v>
      </c>
      <c r="BM559" s="21"/>
      <c r="BN559" s="6"/>
      <c r="BP559" s="53">
        <f t="shared" si="150"/>
        <v>0</v>
      </c>
      <c r="BW559" s="21"/>
      <c r="BX559" s="6"/>
      <c r="BZ559" s="53">
        <f t="shared" si="151"/>
        <v>0</v>
      </c>
      <c r="CG559" s="21"/>
      <c r="CH559" s="6"/>
      <c r="CJ559" s="53">
        <f t="shared" si="152"/>
        <v>0</v>
      </c>
    </row>
    <row r="560" spans="17:88" ht="14.25">
      <c r="Q560" s="2"/>
      <c r="R560" s="26"/>
      <c r="S560" s="14"/>
      <c r="T560" s="15"/>
      <c r="U560" s="14"/>
      <c r="V560" s="15"/>
      <c r="W560" s="14"/>
      <c r="X560" s="15"/>
      <c r="Z560" s="6"/>
      <c r="AB560" s="53">
        <f t="shared" si="146"/>
        <v>0</v>
      </c>
      <c r="AI560" s="21"/>
      <c r="AJ560" s="6"/>
      <c r="AL560" s="53">
        <f t="shared" si="147"/>
        <v>0</v>
      </c>
      <c r="AS560" s="21"/>
      <c r="AT560" s="6"/>
      <c r="AV560" s="53">
        <f t="shared" si="148"/>
        <v>0</v>
      </c>
      <c r="BC560" s="21"/>
      <c r="BD560" s="6"/>
      <c r="BF560" s="53">
        <f t="shared" si="149"/>
        <v>0</v>
      </c>
      <c r="BM560" s="21"/>
      <c r="BN560" s="6"/>
      <c r="BP560" s="53">
        <f t="shared" si="150"/>
        <v>0</v>
      </c>
      <c r="BW560" s="21"/>
      <c r="BX560" s="6"/>
      <c r="BZ560" s="53">
        <f t="shared" si="151"/>
        <v>0</v>
      </c>
      <c r="CG560" s="21"/>
      <c r="CH560" s="6"/>
      <c r="CJ560" s="53">
        <f t="shared" si="152"/>
        <v>0</v>
      </c>
    </row>
    <row r="561" spans="17:88" ht="14.25">
      <c r="Q561" s="2"/>
      <c r="R561" s="26"/>
      <c r="S561" s="14"/>
      <c r="T561" s="15"/>
      <c r="U561" s="14"/>
      <c r="V561" s="15"/>
      <c r="W561" s="14"/>
      <c r="X561" s="15"/>
      <c r="Z561" s="6"/>
      <c r="AB561" s="53">
        <f t="shared" si="146"/>
        <v>0</v>
      </c>
      <c r="AI561" s="21"/>
      <c r="AJ561" s="6"/>
      <c r="AL561" s="53">
        <f t="shared" si="147"/>
        <v>0</v>
      </c>
      <c r="AS561" s="21"/>
      <c r="AT561" s="6"/>
      <c r="AV561" s="53">
        <f t="shared" si="148"/>
        <v>0</v>
      </c>
      <c r="BC561" s="21"/>
      <c r="BD561" s="6"/>
      <c r="BF561" s="53">
        <f t="shared" si="149"/>
        <v>0</v>
      </c>
      <c r="BM561" s="21"/>
      <c r="BN561" s="6"/>
      <c r="BP561" s="53">
        <f t="shared" si="150"/>
        <v>0</v>
      </c>
      <c r="BW561" s="21"/>
      <c r="BX561" s="6"/>
      <c r="BZ561" s="53">
        <f t="shared" si="151"/>
        <v>0</v>
      </c>
      <c r="CG561" s="21"/>
      <c r="CH561" s="6"/>
      <c r="CJ561" s="53">
        <f t="shared" si="152"/>
        <v>0</v>
      </c>
    </row>
    <row r="562" spans="17:88" ht="14.25">
      <c r="Q562" s="2"/>
      <c r="R562" s="26"/>
      <c r="S562" s="14"/>
      <c r="T562" s="15"/>
      <c r="U562" s="14"/>
      <c r="V562" s="15"/>
      <c r="W562" s="14"/>
      <c r="X562" s="15"/>
      <c r="Z562" s="6"/>
      <c r="AB562" s="53">
        <f t="shared" si="146"/>
        <v>0</v>
      </c>
      <c r="AI562" s="21"/>
      <c r="AJ562" s="6"/>
      <c r="AL562" s="53">
        <f t="shared" si="147"/>
        <v>0</v>
      </c>
      <c r="AS562" s="21"/>
      <c r="AT562" s="6"/>
      <c r="AV562" s="53">
        <f t="shared" si="148"/>
        <v>0</v>
      </c>
      <c r="BC562" s="21"/>
      <c r="BD562" s="6"/>
      <c r="BF562" s="53">
        <f t="shared" si="149"/>
        <v>0</v>
      </c>
      <c r="BM562" s="21"/>
      <c r="BN562" s="6"/>
      <c r="BP562" s="53">
        <f t="shared" si="150"/>
        <v>0</v>
      </c>
      <c r="BW562" s="21"/>
      <c r="BX562" s="6"/>
      <c r="BZ562" s="53">
        <f t="shared" si="151"/>
        <v>0</v>
      </c>
      <c r="CG562" s="21"/>
      <c r="CH562" s="6"/>
      <c r="CJ562" s="53">
        <f t="shared" si="152"/>
        <v>0</v>
      </c>
    </row>
    <row r="563" spans="17:88" ht="15" thickBot="1">
      <c r="Q563" s="2"/>
      <c r="R563" s="26"/>
      <c r="S563" s="14"/>
      <c r="T563" s="15"/>
      <c r="U563" s="14"/>
      <c r="V563" s="15"/>
      <c r="W563" s="14"/>
      <c r="X563" s="15"/>
      <c r="Y563" s="17"/>
      <c r="Z563" s="23"/>
      <c r="AA563" s="54"/>
      <c r="AB563" s="55">
        <f>+IF(Y93=82,AB93,0)</f>
        <v>0</v>
      </c>
      <c r="AC563" s="18"/>
      <c r="AD563" s="19"/>
      <c r="AE563" s="18"/>
      <c r="AF563" s="19"/>
      <c r="AG563" s="18"/>
      <c r="AH563" s="19"/>
      <c r="AI563" s="22"/>
      <c r="AJ563" s="23"/>
      <c r="AK563" s="54"/>
      <c r="AL563" s="55">
        <f>+IF(AI93=82,AL93,0)</f>
        <v>0</v>
      </c>
      <c r="AM563" s="18"/>
      <c r="AN563" s="19"/>
      <c r="AO563" s="18"/>
      <c r="AP563" s="19"/>
      <c r="AQ563" s="18"/>
      <c r="AR563" s="19"/>
      <c r="AS563" s="22"/>
      <c r="AT563" s="23"/>
      <c r="AU563" s="54"/>
      <c r="AV563" s="55">
        <f>+IF(AS93=82,AV93,0)</f>
        <v>0</v>
      </c>
      <c r="AW563" s="18"/>
      <c r="AX563" s="19"/>
      <c r="AY563" s="18"/>
      <c r="AZ563" s="19"/>
      <c r="BA563" s="18"/>
      <c r="BB563" s="19"/>
      <c r="BC563" s="22"/>
      <c r="BD563" s="23"/>
      <c r="BE563" s="54"/>
      <c r="BF563" s="55">
        <f>+IF(BC93=82,BF93,0)</f>
        <v>0</v>
      </c>
      <c r="BG563" s="18"/>
      <c r="BH563" s="19"/>
      <c r="BI563" s="18"/>
      <c r="BJ563" s="19"/>
      <c r="BK563" s="18"/>
      <c r="BL563" s="19"/>
      <c r="BM563" s="22"/>
      <c r="BN563" s="23"/>
      <c r="BO563" s="54"/>
      <c r="BP563" s="55">
        <f>+IF(BM93=82,BP93,0)</f>
        <v>0</v>
      </c>
      <c r="BQ563" s="18"/>
      <c r="BR563" s="19"/>
      <c r="BS563" s="18"/>
      <c r="BT563" s="19"/>
      <c r="BU563" s="18"/>
      <c r="BV563" s="19"/>
      <c r="BW563" s="22"/>
      <c r="BX563" s="23"/>
      <c r="BY563" s="54"/>
      <c r="BZ563" s="55">
        <f>+IF(BW93=82,BZ93,0)</f>
        <v>0</v>
      </c>
      <c r="CA563" s="18"/>
      <c r="CB563" s="19"/>
      <c r="CC563" s="18"/>
      <c r="CD563" s="19"/>
      <c r="CE563" s="18"/>
      <c r="CF563" s="19"/>
      <c r="CG563" s="22"/>
      <c r="CH563" s="23"/>
      <c r="CI563" s="54"/>
      <c r="CJ563" s="55">
        <f>+IF(CG93=82,CJ93,0)</f>
        <v>0</v>
      </c>
    </row>
    <row r="564" spans="17:88" ht="14.25">
      <c r="Q564" s="2"/>
      <c r="R564" s="26"/>
      <c r="S564" s="14"/>
      <c r="T564" s="15"/>
      <c r="U564" s="14"/>
      <c r="V564" s="15"/>
      <c r="W564" s="14"/>
      <c r="X564" s="15"/>
      <c r="Y564" s="1">
        <v>82</v>
      </c>
      <c r="Z564" s="1" t="s">
        <v>25</v>
      </c>
      <c r="AA564" s="56">
        <f>+AB564+AL564+AV564+BF564+BP564+BZ564+CJ564</f>
        <v>0.07749200730478374</v>
      </c>
      <c r="AB564" s="42">
        <f>SUM(AB499:AB563)</f>
        <v>0</v>
      </c>
      <c r="AL564" s="42">
        <f>SUM(AL499:AL563)</f>
        <v>0</v>
      </c>
      <c r="AV564" s="42">
        <f>SUM(AV499:AV563)</f>
        <v>0.002548467541814515</v>
      </c>
      <c r="BF564" s="42">
        <f>SUM(BF499:BF563)</f>
        <v>0</v>
      </c>
      <c r="BP564" s="42">
        <f>SUM(BP499:BP563)</f>
        <v>0</v>
      </c>
      <c r="BZ564" s="42">
        <f>SUM(BZ499:BZ563)</f>
        <v>0.003841676537371884</v>
      </c>
      <c r="CJ564" s="42">
        <f>SUM(CJ499:CJ563)</f>
        <v>0.07110186322559735</v>
      </c>
    </row>
    <row r="565" ht="15" thickBot="1"/>
    <row r="566" spans="19:88" s="13" customFormat="1" ht="14.25">
      <c r="S566" s="14"/>
      <c r="T566" s="15"/>
      <c r="U566" s="14"/>
      <c r="V566" s="15"/>
      <c r="W566" s="14"/>
      <c r="X566" s="15"/>
      <c r="Y566" s="7">
        <v>83</v>
      </c>
      <c r="Z566" s="62"/>
      <c r="AA566" s="63"/>
      <c r="AB566" s="64">
        <f aca="true" t="shared" si="153" ref="AB566:AB597">+IF(Y29=83,AB29,0)</f>
        <v>0</v>
      </c>
      <c r="AC566" s="65"/>
      <c r="AD566" s="66"/>
      <c r="AE566" s="65"/>
      <c r="AF566" s="66"/>
      <c r="AG566" s="65"/>
      <c r="AH566" s="66"/>
      <c r="AI566" s="61"/>
      <c r="AJ566" s="62"/>
      <c r="AK566" s="63"/>
      <c r="AL566" s="64">
        <f aca="true" t="shared" si="154" ref="AL566:AL597">+IF(AI29=83,AL29,0)</f>
        <v>0</v>
      </c>
      <c r="AM566" s="65"/>
      <c r="AN566" s="66"/>
      <c r="AO566" s="65"/>
      <c r="AP566" s="66"/>
      <c r="AQ566" s="65"/>
      <c r="AR566" s="66"/>
      <c r="AS566" s="61"/>
      <c r="AT566" s="62"/>
      <c r="AU566" s="63"/>
      <c r="AV566" s="64">
        <f aca="true" t="shared" si="155" ref="AV566:AV597">+IF(AS29=83,AV29,0)</f>
        <v>0</v>
      </c>
      <c r="AW566" s="65"/>
      <c r="AX566" s="66"/>
      <c r="AY566" s="65"/>
      <c r="AZ566" s="66"/>
      <c r="BA566" s="65"/>
      <c r="BB566" s="66"/>
      <c r="BC566" s="61"/>
      <c r="BD566" s="62"/>
      <c r="BE566" s="63"/>
      <c r="BF566" s="64">
        <f aca="true" t="shared" si="156" ref="BF566:BF597">+IF(BC29=83,BF29,0)</f>
        <v>0</v>
      </c>
      <c r="BG566" s="65"/>
      <c r="BH566" s="66"/>
      <c r="BI566" s="65"/>
      <c r="BJ566" s="66"/>
      <c r="BK566" s="65"/>
      <c r="BL566" s="66"/>
      <c r="BM566" s="61"/>
      <c r="BN566" s="62"/>
      <c r="BO566" s="63"/>
      <c r="BP566" s="64">
        <f aca="true" t="shared" si="157" ref="BP566:BP597">+IF(BM29=83,BP29,0)</f>
        <v>0</v>
      </c>
      <c r="BQ566" s="65"/>
      <c r="BR566" s="66"/>
      <c r="BS566" s="65"/>
      <c r="BT566" s="66"/>
      <c r="BU566" s="65"/>
      <c r="BV566" s="66"/>
      <c r="BW566" s="61"/>
      <c r="BX566" s="62"/>
      <c r="BY566" s="63"/>
      <c r="BZ566" s="64">
        <f aca="true" t="shared" si="158" ref="BZ566:BZ597">+IF(BW29=83,BZ29,0)</f>
        <v>0</v>
      </c>
      <c r="CA566" s="65"/>
      <c r="CB566" s="66"/>
      <c r="CC566" s="65"/>
      <c r="CD566" s="66"/>
      <c r="CE566" s="65"/>
      <c r="CF566" s="66"/>
      <c r="CG566" s="61"/>
      <c r="CH566" s="62"/>
      <c r="CI566" s="63"/>
      <c r="CJ566" s="64">
        <f aca="true" t="shared" si="159" ref="CJ566:CJ597">+IF(CG29=83,CJ29,0)</f>
        <v>0</v>
      </c>
    </row>
    <row r="567" spans="19:88" ht="14.25">
      <c r="S567" s="14"/>
      <c r="T567" s="15"/>
      <c r="U567" s="14"/>
      <c r="V567" s="15"/>
      <c r="W567" s="14"/>
      <c r="X567" s="15"/>
      <c r="Z567" s="6"/>
      <c r="AB567" s="53">
        <f t="shared" si="153"/>
        <v>0</v>
      </c>
      <c r="AI567" s="21"/>
      <c r="AJ567" s="6"/>
      <c r="AL567" s="53">
        <f t="shared" si="154"/>
        <v>0</v>
      </c>
      <c r="AS567" s="21"/>
      <c r="AT567" s="6"/>
      <c r="AV567" s="53">
        <f t="shared" si="155"/>
        <v>0</v>
      </c>
      <c r="BC567" s="21"/>
      <c r="BD567" s="6"/>
      <c r="BF567" s="53">
        <f t="shared" si="156"/>
        <v>0</v>
      </c>
      <c r="BM567" s="21"/>
      <c r="BN567" s="6"/>
      <c r="BP567" s="53">
        <f t="shared" si="157"/>
        <v>0</v>
      </c>
      <c r="BW567" s="21"/>
      <c r="BX567" s="6"/>
      <c r="BZ567" s="53">
        <f t="shared" si="158"/>
        <v>0</v>
      </c>
      <c r="CG567" s="21"/>
      <c r="CH567" s="6"/>
      <c r="CJ567" s="53">
        <f t="shared" si="159"/>
        <v>0</v>
      </c>
    </row>
    <row r="568" spans="17:88" s="13" customFormat="1" ht="14.25">
      <c r="Q568" s="14"/>
      <c r="R568" s="67"/>
      <c r="S568" s="14"/>
      <c r="T568" s="15"/>
      <c r="U568" s="14"/>
      <c r="V568" s="15"/>
      <c r="W568" s="14"/>
      <c r="X568" s="15"/>
      <c r="Z568" s="30"/>
      <c r="AA568" s="51"/>
      <c r="AB568" s="53">
        <f t="shared" si="153"/>
        <v>0</v>
      </c>
      <c r="AC568" s="14"/>
      <c r="AD568" s="15"/>
      <c r="AE568" s="14"/>
      <c r="AF568" s="15"/>
      <c r="AG568" s="14"/>
      <c r="AH568" s="15"/>
      <c r="AI568" s="24"/>
      <c r="AJ568" s="30"/>
      <c r="AK568" s="51"/>
      <c r="AL568" s="53">
        <f t="shared" si="154"/>
        <v>0</v>
      </c>
      <c r="AM568" s="14"/>
      <c r="AN568" s="15"/>
      <c r="AO568" s="14"/>
      <c r="AP568" s="15"/>
      <c r="AQ568" s="14"/>
      <c r="AR568" s="15"/>
      <c r="AS568" s="24"/>
      <c r="AT568" s="30"/>
      <c r="AU568" s="51"/>
      <c r="AV568" s="53">
        <f t="shared" si="155"/>
        <v>0</v>
      </c>
      <c r="AW568" s="14"/>
      <c r="AX568" s="15"/>
      <c r="AY568" s="14"/>
      <c r="AZ568" s="15"/>
      <c r="BA568" s="14"/>
      <c r="BB568" s="15"/>
      <c r="BC568" s="24"/>
      <c r="BD568" s="30"/>
      <c r="BE568" s="51"/>
      <c r="BF568" s="53">
        <f t="shared" si="156"/>
        <v>0</v>
      </c>
      <c r="BG568" s="14"/>
      <c r="BH568" s="15"/>
      <c r="BI568" s="14"/>
      <c r="BJ568" s="15"/>
      <c r="BK568" s="14"/>
      <c r="BL568" s="15"/>
      <c r="BM568" s="24"/>
      <c r="BN568" s="30"/>
      <c r="BO568" s="51"/>
      <c r="BP568" s="53">
        <f t="shared" si="157"/>
        <v>0</v>
      </c>
      <c r="BQ568" s="14"/>
      <c r="BR568" s="15"/>
      <c r="BS568" s="14"/>
      <c r="BT568" s="15"/>
      <c r="BU568" s="14"/>
      <c r="BV568" s="15"/>
      <c r="BW568" s="24"/>
      <c r="BX568" s="30"/>
      <c r="BY568" s="51"/>
      <c r="BZ568" s="53">
        <f t="shared" si="158"/>
        <v>0.08902178559139334</v>
      </c>
      <c r="CA568" s="14"/>
      <c r="CB568" s="15"/>
      <c r="CC568" s="14"/>
      <c r="CD568" s="15"/>
      <c r="CE568" s="14"/>
      <c r="CF568" s="15"/>
      <c r="CG568" s="24"/>
      <c r="CH568" s="30"/>
      <c r="CI568" s="51"/>
      <c r="CJ568" s="53">
        <f t="shared" si="159"/>
        <v>0</v>
      </c>
    </row>
    <row r="569" spans="19:88" ht="14.25">
      <c r="S569" s="14"/>
      <c r="T569" s="15"/>
      <c r="U569" s="14"/>
      <c r="V569" s="15"/>
      <c r="W569" s="14"/>
      <c r="X569" s="15"/>
      <c r="Z569" s="6"/>
      <c r="AB569" s="53">
        <f t="shared" si="153"/>
        <v>0</v>
      </c>
      <c r="AI569" s="21"/>
      <c r="AJ569" s="6"/>
      <c r="AL569" s="53">
        <f t="shared" si="154"/>
        <v>0</v>
      </c>
      <c r="AS569" s="21"/>
      <c r="AT569" s="6"/>
      <c r="AV569" s="53">
        <f t="shared" si="155"/>
        <v>0</v>
      </c>
      <c r="BC569" s="21"/>
      <c r="BD569" s="6"/>
      <c r="BF569" s="53">
        <f t="shared" si="156"/>
        <v>0</v>
      </c>
      <c r="BM569" s="21"/>
      <c r="BN569" s="6"/>
      <c r="BP569" s="53">
        <f t="shared" si="157"/>
        <v>0</v>
      </c>
      <c r="BW569" s="21"/>
      <c r="BX569" s="6"/>
      <c r="BZ569" s="53">
        <f t="shared" si="158"/>
        <v>0</v>
      </c>
      <c r="CG569" s="21"/>
      <c r="CH569" s="6"/>
      <c r="CJ569" s="53">
        <f t="shared" si="159"/>
        <v>0</v>
      </c>
    </row>
    <row r="570" spans="17:88" s="13" customFormat="1" ht="14.25">
      <c r="Q570" s="14"/>
      <c r="R570" s="67"/>
      <c r="S570" s="14"/>
      <c r="T570" s="15"/>
      <c r="U570" s="14"/>
      <c r="V570" s="15"/>
      <c r="W570" s="14"/>
      <c r="X570" s="15"/>
      <c r="Z570" s="30"/>
      <c r="AA570" s="51"/>
      <c r="AB570" s="53">
        <f t="shared" si="153"/>
        <v>0</v>
      </c>
      <c r="AC570" s="14"/>
      <c r="AD570" s="15"/>
      <c r="AE570" s="14"/>
      <c r="AF570" s="15"/>
      <c r="AG570" s="14"/>
      <c r="AH570" s="15"/>
      <c r="AI570" s="24"/>
      <c r="AJ570" s="30"/>
      <c r="AK570" s="51"/>
      <c r="AL570" s="53">
        <f t="shared" si="154"/>
        <v>0</v>
      </c>
      <c r="AM570" s="14"/>
      <c r="AN570" s="15"/>
      <c r="AO570" s="14"/>
      <c r="AP570" s="15"/>
      <c r="AQ570" s="14"/>
      <c r="AR570" s="15"/>
      <c r="AS570" s="24"/>
      <c r="AT570" s="30"/>
      <c r="AU570" s="51"/>
      <c r="AV570" s="53">
        <f t="shared" si="155"/>
        <v>0</v>
      </c>
      <c r="AW570" s="14"/>
      <c r="AX570" s="15"/>
      <c r="AY570" s="14"/>
      <c r="AZ570" s="15"/>
      <c r="BA570" s="14"/>
      <c r="BB570" s="15"/>
      <c r="BC570" s="24"/>
      <c r="BD570" s="30"/>
      <c r="BE570" s="51"/>
      <c r="BF570" s="53">
        <f t="shared" si="156"/>
        <v>0</v>
      </c>
      <c r="BG570" s="14"/>
      <c r="BH570" s="15"/>
      <c r="BI570" s="14"/>
      <c r="BJ570" s="15"/>
      <c r="BK570" s="14"/>
      <c r="BL570" s="15"/>
      <c r="BM570" s="24"/>
      <c r="BN570" s="30"/>
      <c r="BO570" s="51"/>
      <c r="BP570" s="53">
        <f t="shared" si="157"/>
        <v>0</v>
      </c>
      <c r="BQ570" s="14"/>
      <c r="BR570" s="15"/>
      <c r="BS570" s="14"/>
      <c r="BT570" s="15"/>
      <c r="BU570" s="14"/>
      <c r="BV570" s="15"/>
      <c r="BW570" s="24"/>
      <c r="BX570" s="30"/>
      <c r="BY570" s="51"/>
      <c r="BZ570" s="53">
        <f t="shared" si="158"/>
        <v>0</v>
      </c>
      <c r="CA570" s="14"/>
      <c r="CB570" s="15"/>
      <c r="CC570" s="14"/>
      <c r="CD570" s="15"/>
      <c r="CE570" s="14"/>
      <c r="CF570" s="15"/>
      <c r="CG570" s="24"/>
      <c r="CH570" s="30"/>
      <c r="CI570" s="51"/>
      <c r="CJ570" s="53">
        <f t="shared" si="159"/>
        <v>0</v>
      </c>
    </row>
    <row r="571" spans="17:88" ht="14.25">
      <c r="Q571" s="2"/>
      <c r="R571" s="26"/>
      <c r="S571" s="14"/>
      <c r="T571" s="15"/>
      <c r="U571" s="14"/>
      <c r="V571" s="15"/>
      <c r="W571" s="14"/>
      <c r="X571" s="15"/>
      <c r="Z571" s="6"/>
      <c r="AB571" s="53">
        <f t="shared" si="153"/>
        <v>0</v>
      </c>
      <c r="AI571" s="21"/>
      <c r="AJ571" s="6"/>
      <c r="AL571" s="53">
        <f t="shared" si="154"/>
        <v>0</v>
      </c>
      <c r="AS571" s="21"/>
      <c r="AT571" s="6"/>
      <c r="AV571" s="53">
        <f t="shared" si="155"/>
        <v>0</v>
      </c>
      <c r="BC571" s="21"/>
      <c r="BD571" s="6"/>
      <c r="BF571" s="53">
        <f t="shared" si="156"/>
        <v>0</v>
      </c>
      <c r="BM571" s="21"/>
      <c r="BN571" s="6"/>
      <c r="BP571" s="53">
        <f t="shared" si="157"/>
        <v>0</v>
      </c>
      <c r="BW571" s="21"/>
      <c r="BX571" s="6"/>
      <c r="BZ571" s="53">
        <f t="shared" si="158"/>
        <v>0</v>
      </c>
      <c r="CG571" s="21"/>
      <c r="CH571" s="6"/>
      <c r="CJ571" s="53">
        <f t="shared" si="159"/>
        <v>0</v>
      </c>
    </row>
    <row r="572" spans="17:88" ht="14.25">
      <c r="Q572" s="2"/>
      <c r="R572" s="26"/>
      <c r="S572" s="14"/>
      <c r="T572" s="15"/>
      <c r="U572" s="14"/>
      <c r="V572" s="15"/>
      <c r="W572" s="14"/>
      <c r="X572" s="15"/>
      <c r="Z572" s="6"/>
      <c r="AB572" s="53">
        <f t="shared" si="153"/>
        <v>0</v>
      </c>
      <c r="AI572" s="21"/>
      <c r="AJ572" s="6"/>
      <c r="AL572" s="53">
        <f t="shared" si="154"/>
        <v>0</v>
      </c>
      <c r="AS572" s="21"/>
      <c r="AT572" s="6"/>
      <c r="AV572" s="53">
        <f t="shared" si="155"/>
        <v>0</v>
      </c>
      <c r="BC572" s="21"/>
      <c r="BD572" s="6"/>
      <c r="BF572" s="53">
        <f t="shared" si="156"/>
        <v>0</v>
      </c>
      <c r="BM572" s="21"/>
      <c r="BN572" s="6"/>
      <c r="BP572" s="53">
        <f t="shared" si="157"/>
        <v>0</v>
      </c>
      <c r="BW572" s="21"/>
      <c r="BX572" s="6"/>
      <c r="BZ572" s="53">
        <f t="shared" si="158"/>
        <v>0</v>
      </c>
      <c r="CG572" s="21"/>
      <c r="CH572" s="6"/>
      <c r="CJ572" s="53">
        <f t="shared" si="159"/>
        <v>0</v>
      </c>
    </row>
    <row r="573" spans="17:88" ht="14.25">
      <c r="Q573" s="2"/>
      <c r="R573" s="26"/>
      <c r="S573" s="14"/>
      <c r="T573" s="15"/>
      <c r="U573" s="14"/>
      <c r="V573" s="15"/>
      <c r="W573" s="14"/>
      <c r="X573" s="15"/>
      <c r="Z573" s="6"/>
      <c r="AB573" s="53">
        <f t="shared" si="153"/>
        <v>0</v>
      </c>
      <c r="AI573" s="21"/>
      <c r="AJ573" s="6"/>
      <c r="AL573" s="53">
        <f t="shared" si="154"/>
        <v>0</v>
      </c>
      <c r="AS573" s="21"/>
      <c r="AT573" s="6"/>
      <c r="AV573" s="53">
        <f t="shared" si="155"/>
        <v>0</v>
      </c>
      <c r="BC573" s="21"/>
      <c r="BD573" s="6"/>
      <c r="BF573" s="53">
        <f t="shared" si="156"/>
        <v>0</v>
      </c>
      <c r="BM573" s="21"/>
      <c r="BN573" s="6"/>
      <c r="BP573" s="53">
        <f t="shared" si="157"/>
        <v>0</v>
      </c>
      <c r="BW573" s="21"/>
      <c r="BX573" s="6"/>
      <c r="BZ573" s="53">
        <f t="shared" si="158"/>
        <v>0</v>
      </c>
      <c r="CG573" s="21"/>
      <c r="CH573" s="6"/>
      <c r="CJ573" s="53">
        <f t="shared" si="159"/>
        <v>0</v>
      </c>
    </row>
    <row r="574" spans="17:88" ht="14.25">
      <c r="Q574" s="2"/>
      <c r="R574" s="26"/>
      <c r="S574" s="14"/>
      <c r="T574" s="15"/>
      <c r="U574" s="14"/>
      <c r="V574" s="15"/>
      <c r="W574" s="14"/>
      <c r="X574" s="15"/>
      <c r="Z574" s="6"/>
      <c r="AB574" s="53">
        <f t="shared" si="153"/>
        <v>0</v>
      </c>
      <c r="AI574" s="21"/>
      <c r="AJ574" s="6"/>
      <c r="AL574" s="53">
        <f t="shared" si="154"/>
        <v>0</v>
      </c>
      <c r="AS574" s="21"/>
      <c r="AT574" s="6"/>
      <c r="AV574" s="53">
        <f t="shared" si="155"/>
        <v>0</v>
      </c>
      <c r="BC574" s="21"/>
      <c r="BD574" s="6"/>
      <c r="BF574" s="53">
        <f t="shared" si="156"/>
        <v>0</v>
      </c>
      <c r="BM574" s="21"/>
      <c r="BN574" s="6"/>
      <c r="BP574" s="53">
        <f t="shared" si="157"/>
        <v>0</v>
      </c>
      <c r="BW574" s="21"/>
      <c r="BX574" s="6"/>
      <c r="BZ574" s="53">
        <f t="shared" si="158"/>
        <v>0</v>
      </c>
      <c r="CG574" s="21"/>
      <c r="CH574" s="6"/>
      <c r="CJ574" s="53">
        <f t="shared" si="159"/>
        <v>0</v>
      </c>
    </row>
    <row r="575" spans="17:88" ht="14.25">
      <c r="Q575" s="2"/>
      <c r="R575" s="26"/>
      <c r="S575" s="14"/>
      <c r="T575" s="15"/>
      <c r="U575" s="14"/>
      <c r="V575" s="15"/>
      <c r="W575" s="14"/>
      <c r="X575" s="15"/>
      <c r="Z575" s="6"/>
      <c r="AB575" s="53">
        <f t="shared" si="153"/>
        <v>0</v>
      </c>
      <c r="AI575" s="21"/>
      <c r="AJ575" s="6"/>
      <c r="AL575" s="53">
        <f t="shared" si="154"/>
        <v>0</v>
      </c>
      <c r="AS575" s="21"/>
      <c r="AT575" s="6"/>
      <c r="AV575" s="53">
        <f t="shared" si="155"/>
        <v>0</v>
      </c>
      <c r="BC575" s="21"/>
      <c r="BD575" s="6"/>
      <c r="BF575" s="53">
        <f t="shared" si="156"/>
        <v>0</v>
      </c>
      <c r="BM575" s="21"/>
      <c r="BN575" s="6"/>
      <c r="BP575" s="53">
        <f t="shared" si="157"/>
        <v>0</v>
      </c>
      <c r="BW575" s="21"/>
      <c r="BX575" s="6"/>
      <c r="BZ575" s="53">
        <f t="shared" si="158"/>
        <v>0</v>
      </c>
      <c r="CG575" s="21"/>
      <c r="CH575" s="6"/>
      <c r="CJ575" s="53">
        <f t="shared" si="159"/>
        <v>0</v>
      </c>
    </row>
    <row r="576" spans="17:88" ht="14.25">
      <c r="Q576" s="2"/>
      <c r="R576" s="26"/>
      <c r="S576" s="14"/>
      <c r="T576" s="15"/>
      <c r="U576" s="14"/>
      <c r="V576" s="15"/>
      <c r="W576" s="14"/>
      <c r="X576" s="15"/>
      <c r="Z576" s="6"/>
      <c r="AB576" s="53">
        <f t="shared" si="153"/>
        <v>0</v>
      </c>
      <c r="AI576" s="21"/>
      <c r="AJ576" s="6"/>
      <c r="AL576" s="53">
        <f t="shared" si="154"/>
        <v>0</v>
      </c>
      <c r="AS576" s="21"/>
      <c r="AT576" s="6"/>
      <c r="AV576" s="53">
        <f t="shared" si="155"/>
        <v>0</v>
      </c>
      <c r="BC576" s="21"/>
      <c r="BD576" s="6"/>
      <c r="BF576" s="53">
        <f t="shared" si="156"/>
        <v>0</v>
      </c>
      <c r="BM576" s="21"/>
      <c r="BN576" s="6"/>
      <c r="BP576" s="53">
        <f t="shared" si="157"/>
        <v>0</v>
      </c>
      <c r="BW576" s="21"/>
      <c r="BX576" s="6"/>
      <c r="BZ576" s="53">
        <f t="shared" si="158"/>
        <v>0</v>
      </c>
      <c r="CG576" s="21"/>
      <c r="CH576" s="6"/>
      <c r="CJ576" s="53">
        <f t="shared" si="159"/>
        <v>0</v>
      </c>
    </row>
    <row r="577" spans="17:88" ht="14.25">
      <c r="Q577" s="2"/>
      <c r="R577" s="26"/>
      <c r="S577" s="14"/>
      <c r="T577" s="15"/>
      <c r="U577" s="14"/>
      <c r="V577" s="15"/>
      <c r="W577" s="14"/>
      <c r="X577" s="15"/>
      <c r="Z577" s="6"/>
      <c r="AB577" s="53">
        <f t="shared" si="153"/>
        <v>0</v>
      </c>
      <c r="AI577" s="21"/>
      <c r="AJ577" s="6"/>
      <c r="AL577" s="53">
        <f t="shared" si="154"/>
        <v>0</v>
      </c>
      <c r="AS577" s="21"/>
      <c r="AT577" s="6"/>
      <c r="AV577" s="53">
        <f t="shared" si="155"/>
        <v>0</v>
      </c>
      <c r="BC577" s="21"/>
      <c r="BD577" s="6"/>
      <c r="BF577" s="53">
        <f t="shared" si="156"/>
        <v>0</v>
      </c>
      <c r="BM577" s="21"/>
      <c r="BN577" s="6"/>
      <c r="BP577" s="53">
        <f t="shared" si="157"/>
        <v>0</v>
      </c>
      <c r="BW577" s="21"/>
      <c r="BX577" s="6"/>
      <c r="BZ577" s="53">
        <f t="shared" si="158"/>
        <v>0</v>
      </c>
      <c r="CG577" s="21"/>
      <c r="CH577" s="6"/>
      <c r="CJ577" s="53">
        <f t="shared" si="159"/>
        <v>0</v>
      </c>
    </row>
    <row r="578" spans="17:88" ht="14.25">
      <c r="Q578" s="2"/>
      <c r="R578" s="26"/>
      <c r="S578" s="14"/>
      <c r="T578" s="15"/>
      <c r="U578" s="14"/>
      <c r="V578" s="15"/>
      <c r="W578" s="14"/>
      <c r="X578" s="15"/>
      <c r="Z578" s="6"/>
      <c r="AB578" s="53">
        <f t="shared" si="153"/>
        <v>0</v>
      </c>
      <c r="AI578" s="21"/>
      <c r="AJ578" s="6"/>
      <c r="AL578" s="53">
        <f t="shared" si="154"/>
        <v>0</v>
      </c>
      <c r="AS578" s="21"/>
      <c r="AT578" s="6"/>
      <c r="AV578" s="53">
        <f t="shared" si="155"/>
        <v>0</v>
      </c>
      <c r="BC578" s="21"/>
      <c r="BD578" s="6"/>
      <c r="BF578" s="53">
        <f t="shared" si="156"/>
        <v>0</v>
      </c>
      <c r="BM578" s="21"/>
      <c r="BN578" s="6"/>
      <c r="BP578" s="53">
        <f t="shared" si="157"/>
        <v>0</v>
      </c>
      <c r="BW578" s="21"/>
      <c r="BX578" s="6"/>
      <c r="BZ578" s="53">
        <f t="shared" si="158"/>
        <v>0</v>
      </c>
      <c r="CG578" s="21"/>
      <c r="CH578" s="6"/>
      <c r="CJ578" s="53">
        <f t="shared" si="159"/>
        <v>0</v>
      </c>
    </row>
    <row r="579" spans="17:88" ht="14.25">
      <c r="Q579" s="2"/>
      <c r="R579" s="26"/>
      <c r="S579" s="14"/>
      <c r="T579" s="15"/>
      <c r="U579" s="14"/>
      <c r="V579" s="15"/>
      <c r="W579" s="14"/>
      <c r="X579" s="15"/>
      <c r="Z579" s="6"/>
      <c r="AB579" s="53">
        <f t="shared" si="153"/>
        <v>0</v>
      </c>
      <c r="AI579" s="21"/>
      <c r="AJ579" s="6"/>
      <c r="AL579" s="53">
        <f t="shared" si="154"/>
        <v>0</v>
      </c>
      <c r="AS579" s="21"/>
      <c r="AT579" s="6"/>
      <c r="AV579" s="53">
        <f t="shared" si="155"/>
        <v>0</v>
      </c>
      <c r="BC579" s="21"/>
      <c r="BD579" s="6"/>
      <c r="BF579" s="53">
        <f t="shared" si="156"/>
        <v>0</v>
      </c>
      <c r="BM579" s="21"/>
      <c r="BN579" s="6"/>
      <c r="BP579" s="53">
        <f t="shared" si="157"/>
        <v>0</v>
      </c>
      <c r="BW579" s="21"/>
      <c r="BX579" s="6"/>
      <c r="BZ579" s="53">
        <f t="shared" si="158"/>
        <v>0</v>
      </c>
      <c r="CG579" s="21"/>
      <c r="CH579" s="6"/>
      <c r="CJ579" s="53">
        <f t="shared" si="159"/>
        <v>0</v>
      </c>
    </row>
    <row r="580" spans="17:88" ht="14.25">
      <c r="Q580" s="2"/>
      <c r="R580" s="26"/>
      <c r="S580" s="14"/>
      <c r="T580" s="15"/>
      <c r="U580" s="14"/>
      <c r="V580" s="15"/>
      <c r="W580" s="14"/>
      <c r="X580" s="15"/>
      <c r="Z580" s="6"/>
      <c r="AB580" s="53">
        <f t="shared" si="153"/>
        <v>0</v>
      </c>
      <c r="AI580" s="21"/>
      <c r="AJ580" s="6"/>
      <c r="AL580" s="53">
        <f t="shared" si="154"/>
        <v>0</v>
      </c>
      <c r="AS580" s="21"/>
      <c r="AT580" s="6"/>
      <c r="AV580" s="53">
        <f t="shared" si="155"/>
        <v>0</v>
      </c>
      <c r="BC580" s="21"/>
      <c r="BD580" s="6"/>
      <c r="BF580" s="53">
        <f t="shared" si="156"/>
        <v>0</v>
      </c>
      <c r="BM580" s="21"/>
      <c r="BN580" s="6"/>
      <c r="BP580" s="53">
        <f t="shared" si="157"/>
        <v>0</v>
      </c>
      <c r="BW580" s="21"/>
      <c r="BX580" s="6"/>
      <c r="BZ580" s="53">
        <f t="shared" si="158"/>
        <v>0</v>
      </c>
      <c r="CG580" s="21"/>
      <c r="CH580" s="6"/>
      <c r="CJ580" s="53">
        <f t="shared" si="159"/>
        <v>0</v>
      </c>
    </row>
    <row r="581" spans="17:88" ht="14.25">
      <c r="Q581" s="2"/>
      <c r="R581" s="26"/>
      <c r="S581" s="14"/>
      <c r="T581" s="15"/>
      <c r="U581" s="14"/>
      <c r="V581" s="15"/>
      <c r="W581" s="14"/>
      <c r="X581" s="15"/>
      <c r="Z581" s="6"/>
      <c r="AB581" s="53">
        <f t="shared" si="153"/>
        <v>0</v>
      </c>
      <c r="AI581" s="21"/>
      <c r="AJ581" s="6"/>
      <c r="AL581" s="53">
        <f t="shared" si="154"/>
        <v>0</v>
      </c>
      <c r="AS581" s="21"/>
      <c r="AT581" s="6"/>
      <c r="AV581" s="53">
        <f t="shared" si="155"/>
        <v>0</v>
      </c>
      <c r="BC581" s="21"/>
      <c r="BD581" s="6"/>
      <c r="BF581" s="53">
        <f t="shared" si="156"/>
        <v>0</v>
      </c>
      <c r="BM581" s="21"/>
      <c r="BN581" s="6"/>
      <c r="BP581" s="53">
        <f t="shared" si="157"/>
        <v>0</v>
      </c>
      <c r="BW581" s="21"/>
      <c r="BX581" s="6"/>
      <c r="BZ581" s="53">
        <f t="shared" si="158"/>
        <v>0</v>
      </c>
      <c r="CG581" s="21"/>
      <c r="CH581" s="6"/>
      <c r="CJ581" s="53">
        <f t="shared" si="159"/>
        <v>0</v>
      </c>
    </row>
    <row r="582" spans="17:88" ht="14.25">
      <c r="Q582" s="2"/>
      <c r="R582" s="26"/>
      <c r="S582" s="14"/>
      <c r="T582" s="15"/>
      <c r="U582" s="14"/>
      <c r="V582" s="15"/>
      <c r="W582" s="14"/>
      <c r="X582" s="15"/>
      <c r="Z582" s="6"/>
      <c r="AB582" s="53">
        <f t="shared" si="153"/>
        <v>0</v>
      </c>
      <c r="AI582" s="21"/>
      <c r="AJ582" s="6"/>
      <c r="AL582" s="53">
        <f t="shared" si="154"/>
        <v>0</v>
      </c>
      <c r="AS582" s="21"/>
      <c r="AT582" s="6"/>
      <c r="AV582" s="53">
        <f t="shared" si="155"/>
        <v>0</v>
      </c>
      <c r="BC582" s="21"/>
      <c r="BD582" s="6"/>
      <c r="BF582" s="53">
        <f t="shared" si="156"/>
        <v>0</v>
      </c>
      <c r="BM582" s="21"/>
      <c r="BN582" s="6"/>
      <c r="BP582" s="53">
        <f t="shared" si="157"/>
        <v>0</v>
      </c>
      <c r="BW582" s="21"/>
      <c r="BX582" s="6"/>
      <c r="BZ582" s="53">
        <f t="shared" si="158"/>
        <v>0</v>
      </c>
      <c r="CG582" s="21"/>
      <c r="CH582" s="6"/>
      <c r="CJ582" s="53">
        <f t="shared" si="159"/>
        <v>0</v>
      </c>
    </row>
    <row r="583" spans="17:88" ht="14.25">
      <c r="Q583" s="2"/>
      <c r="R583" s="26"/>
      <c r="S583" s="14"/>
      <c r="T583" s="15"/>
      <c r="U583" s="14"/>
      <c r="V583" s="15"/>
      <c r="W583" s="14"/>
      <c r="X583" s="15"/>
      <c r="Z583" s="6"/>
      <c r="AB583" s="53">
        <f t="shared" si="153"/>
        <v>0</v>
      </c>
      <c r="AI583" s="21"/>
      <c r="AJ583" s="6"/>
      <c r="AL583" s="53">
        <f t="shared" si="154"/>
        <v>0</v>
      </c>
      <c r="AS583" s="21"/>
      <c r="AT583" s="6"/>
      <c r="AV583" s="53">
        <f t="shared" si="155"/>
        <v>0</v>
      </c>
      <c r="BC583" s="21"/>
      <c r="BD583" s="6"/>
      <c r="BF583" s="53">
        <f t="shared" si="156"/>
        <v>0</v>
      </c>
      <c r="BM583" s="21"/>
      <c r="BN583" s="6"/>
      <c r="BP583" s="53">
        <f t="shared" si="157"/>
        <v>0</v>
      </c>
      <c r="BW583" s="21"/>
      <c r="BX583" s="6"/>
      <c r="BZ583" s="53">
        <f t="shared" si="158"/>
        <v>0</v>
      </c>
      <c r="CG583" s="21"/>
      <c r="CH583" s="6"/>
      <c r="CJ583" s="53">
        <f t="shared" si="159"/>
        <v>0</v>
      </c>
    </row>
    <row r="584" spans="17:88" ht="14.25">
      <c r="Q584" s="2"/>
      <c r="R584" s="26"/>
      <c r="S584" s="14"/>
      <c r="T584" s="15"/>
      <c r="U584" s="14"/>
      <c r="V584" s="15"/>
      <c r="W584" s="14"/>
      <c r="X584" s="15"/>
      <c r="Z584" s="6"/>
      <c r="AB584" s="53">
        <f t="shared" si="153"/>
        <v>0</v>
      </c>
      <c r="AI584" s="21"/>
      <c r="AJ584" s="6"/>
      <c r="AL584" s="53">
        <f t="shared" si="154"/>
        <v>0</v>
      </c>
      <c r="AS584" s="21"/>
      <c r="AT584" s="6"/>
      <c r="AV584" s="53">
        <f t="shared" si="155"/>
        <v>0</v>
      </c>
      <c r="BC584" s="21"/>
      <c r="BD584" s="6"/>
      <c r="BF584" s="53">
        <f t="shared" si="156"/>
        <v>0</v>
      </c>
      <c r="BM584" s="21"/>
      <c r="BN584" s="6"/>
      <c r="BP584" s="53">
        <f t="shared" si="157"/>
        <v>0</v>
      </c>
      <c r="BW584" s="21"/>
      <c r="BX584" s="6"/>
      <c r="BZ584" s="53">
        <f t="shared" si="158"/>
        <v>0</v>
      </c>
      <c r="CG584" s="21"/>
      <c r="CH584" s="6"/>
      <c r="CJ584" s="53">
        <f t="shared" si="159"/>
        <v>0</v>
      </c>
    </row>
    <row r="585" spans="17:88" ht="14.25">
      <c r="Q585" s="2"/>
      <c r="R585" s="26"/>
      <c r="S585" s="14"/>
      <c r="T585" s="15"/>
      <c r="U585" s="14"/>
      <c r="V585" s="15"/>
      <c r="W585" s="14"/>
      <c r="X585" s="15"/>
      <c r="Z585" s="6"/>
      <c r="AB585" s="53">
        <f t="shared" si="153"/>
        <v>0</v>
      </c>
      <c r="AI585" s="21"/>
      <c r="AJ585" s="6"/>
      <c r="AL585" s="53">
        <f t="shared" si="154"/>
        <v>0</v>
      </c>
      <c r="AS585" s="21"/>
      <c r="AT585" s="6"/>
      <c r="AV585" s="53">
        <f t="shared" si="155"/>
        <v>0</v>
      </c>
      <c r="BC585" s="21"/>
      <c r="BD585" s="6"/>
      <c r="BF585" s="53">
        <f t="shared" si="156"/>
        <v>0</v>
      </c>
      <c r="BM585" s="21"/>
      <c r="BN585" s="6"/>
      <c r="BP585" s="53">
        <f t="shared" si="157"/>
        <v>0</v>
      </c>
      <c r="BW585" s="21"/>
      <c r="BX585" s="6"/>
      <c r="BZ585" s="53">
        <f t="shared" si="158"/>
        <v>0</v>
      </c>
      <c r="CG585" s="21"/>
      <c r="CH585" s="6"/>
      <c r="CJ585" s="53">
        <f t="shared" si="159"/>
        <v>0</v>
      </c>
    </row>
    <row r="586" spans="17:88" ht="14.25">
      <c r="Q586" s="2"/>
      <c r="R586" s="26"/>
      <c r="S586" s="14"/>
      <c r="T586" s="15"/>
      <c r="U586" s="14"/>
      <c r="V586" s="15"/>
      <c r="W586" s="14"/>
      <c r="X586" s="15"/>
      <c r="Z586" s="6"/>
      <c r="AB586" s="53">
        <f t="shared" si="153"/>
        <v>0</v>
      </c>
      <c r="AI586" s="21"/>
      <c r="AJ586" s="6"/>
      <c r="AL586" s="53">
        <f t="shared" si="154"/>
        <v>0</v>
      </c>
      <c r="AS586" s="21"/>
      <c r="AT586" s="6"/>
      <c r="AV586" s="53">
        <f t="shared" si="155"/>
        <v>0</v>
      </c>
      <c r="BC586" s="21"/>
      <c r="BD586" s="6"/>
      <c r="BF586" s="53">
        <f t="shared" si="156"/>
        <v>0</v>
      </c>
      <c r="BM586" s="21"/>
      <c r="BN586" s="6"/>
      <c r="BP586" s="53">
        <f t="shared" si="157"/>
        <v>0</v>
      </c>
      <c r="BW586" s="21"/>
      <c r="BX586" s="6"/>
      <c r="BZ586" s="53">
        <f t="shared" si="158"/>
        <v>0</v>
      </c>
      <c r="CG586" s="21"/>
      <c r="CH586" s="6"/>
      <c r="CJ586" s="53">
        <f t="shared" si="159"/>
        <v>0</v>
      </c>
    </row>
    <row r="587" spans="17:88" ht="14.25">
      <c r="Q587" s="2"/>
      <c r="R587" s="26"/>
      <c r="S587" s="14"/>
      <c r="T587" s="15"/>
      <c r="U587" s="14"/>
      <c r="V587" s="15"/>
      <c r="W587" s="14"/>
      <c r="X587" s="15"/>
      <c r="Z587" s="6"/>
      <c r="AB587" s="53">
        <f t="shared" si="153"/>
        <v>0</v>
      </c>
      <c r="AI587" s="21"/>
      <c r="AJ587" s="6"/>
      <c r="AL587" s="53">
        <f t="shared" si="154"/>
        <v>0</v>
      </c>
      <c r="AS587" s="21"/>
      <c r="AT587" s="6"/>
      <c r="AV587" s="53">
        <f t="shared" si="155"/>
        <v>0</v>
      </c>
      <c r="BC587" s="21"/>
      <c r="BD587" s="6"/>
      <c r="BF587" s="53">
        <f t="shared" si="156"/>
        <v>0</v>
      </c>
      <c r="BM587" s="21"/>
      <c r="BN587" s="6"/>
      <c r="BP587" s="53">
        <f t="shared" si="157"/>
        <v>0</v>
      </c>
      <c r="BW587" s="21"/>
      <c r="BX587" s="6"/>
      <c r="BZ587" s="53">
        <f t="shared" si="158"/>
        <v>0</v>
      </c>
      <c r="CG587" s="21"/>
      <c r="CH587" s="6"/>
      <c r="CJ587" s="53">
        <f t="shared" si="159"/>
        <v>0</v>
      </c>
    </row>
    <row r="588" spans="17:88" ht="14.25">
      <c r="Q588" s="2"/>
      <c r="R588" s="26"/>
      <c r="S588" s="14"/>
      <c r="T588" s="15"/>
      <c r="U588" s="14"/>
      <c r="V588" s="15"/>
      <c r="W588" s="14"/>
      <c r="X588" s="15"/>
      <c r="Z588" s="6"/>
      <c r="AB588" s="53">
        <f t="shared" si="153"/>
        <v>0</v>
      </c>
      <c r="AI588" s="21"/>
      <c r="AJ588" s="6"/>
      <c r="AL588" s="53">
        <f t="shared" si="154"/>
        <v>0</v>
      </c>
      <c r="AS588" s="21"/>
      <c r="AT588" s="6"/>
      <c r="AV588" s="53">
        <f t="shared" si="155"/>
        <v>0</v>
      </c>
      <c r="BC588" s="21"/>
      <c r="BD588" s="6"/>
      <c r="BF588" s="53">
        <f t="shared" si="156"/>
        <v>0</v>
      </c>
      <c r="BM588" s="21"/>
      <c r="BN588" s="6"/>
      <c r="BP588" s="53">
        <f t="shared" si="157"/>
        <v>0</v>
      </c>
      <c r="BW588" s="21"/>
      <c r="BX588" s="6"/>
      <c r="BZ588" s="53">
        <f t="shared" si="158"/>
        <v>0</v>
      </c>
      <c r="CG588" s="21"/>
      <c r="CH588" s="6"/>
      <c r="CJ588" s="53">
        <f t="shared" si="159"/>
        <v>0</v>
      </c>
    </row>
    <row r="589" spans="17:88" ht="14.25">
      <c r="Q589" s="2"/>
      <c r="R589" s="26"/>
      <c r="S589" s="14"/>
      <c r="T589" s="15"/>
      <c r="U589" s="14"/>
      <c r="V589" s="15"/>
      <c r="W589" s="14"/>
      <c r="X589" s="15"/>
      <c r="Z589" s="6"/>
      <c r="AB589" s="53">
        <f t="shared" si="153"/>
        <v>0</v>
      </c>
      <c r="AI589" s="21"/>
      <c r="AJ589" s="6"/>
      <c r="AL589" s="53">
        <f t="shared" si="154"/>
        <v>0</v>
      </c>
      <c r="AS589" s="21"/>
      <c r="AT589" s="6"/>
      <c r="AV589" s="53">
        <f t="shared" si="155"/>
        <v>0</v>
      </c>
      <c r="BC589" s="21"/>
      <c r="BD589" s="6"/>
      <c r="BF589" s="53">
        <f t="shared" si="156"/>
        <v>0</v>
      </c>
      <c r="BM589" s="21"/>
      <c r="BN589" s="6"/>
      <c r="BP589" s="53">
        <f t="shared" si="157"/>
        <v>0</v>
      </c>
      <c r="BW589" s="21"/>
      <c r="BX589" s="6"/>
      <c r="BZ589" s="53">
        <f t="shared" si="158"/>
        <v>0</v>
      </c>
      <c r="CG589" s="21"/>
      <c r="CH589" s="6"/>
      <c r="CJ589" s="53">
        <f t="shared" si="159"/>
        <v>0</v>
      </c>
    </row>
    <row r="590" spans="17:88" s="13" customFormat="1" ht="14.25">
      <c r="Q590" s="14"/>
      <c r="R590" s="67"/>
      <c r="S590" s="14"/>
      <c r="T590" s="15"/>
      <c r="U590" s="14"/>
      <c r="V590" s="15"/>
      <c r="W590" s="14"/>
      <c r="X590" s="15"/>
      <c r="Z590" s="30"/>
      <c r="AA590" s="51"/>
      <c r="AB590" s="53">
        <f t="shared" si="153"/>
        <v>0</v>
      </c>
      <c r="AC590" s="14"/>
      <c r="AD590" s="15"/>
      <c r="AE590" s="14"/>
      <c r="AF590" s="15"/>
      <c r="AG590" s="14"/>
      <c r="AH590" s="15"/>
      <c r="AI590" s="24"/>
      <c r="AJ590" s="30"/>
      <c r="AK590" s="51"/>
      <c r="AL590" s="53">
        <f t="shared" si="154"/>
        <v>0</v>
      </c>
      <c r="AM590" s="14"/>
      <c r="AN590" s="15"/>
      <c r="AO590" s="14"/>
      <c r="AP590" s="15"/>
      <c r="AQ590" s="14"/>
      <c r="AR590" s="15"/>
      <c r="AS590" s="24"/>
      <c r="AT590" s="30"/>
      <c r="AU590" s="51"/>
      <c r="AV590" s="53">
        <f t="shared" si="155"/>
        <v>0</v>
      </c>
      <c r="AW590" s="14"/>
      <c r="AX590" s="15"/>
      <c r="AY590" s="14"/>
      <c r="AZ590" s="15"/>
      <c r="BA590" s="14"/>
      <c r="BB590" s="15"/>
      <c r="BC590" s="24"/>
      <c r="BD590" s="30"/>
      <c r="BE590" s="51"/>
      <c r="BF590" s="53">
        <f t="shared" si="156"/>
        <v>0</v>
      </c>
      <c r="BG590" s="14"/>
      <c r="BH590" s="15"/>
      <c r="BI590" s="14"/>
      <c r="BJ590" s="15"/>
      <c r="BK590" s="14"/>
      <c r="BL590" s="15"/>
      <c r="BM590" s="24"/>
      <c r="BN590" s="30"/>
      <c r="BO590" s="51"/>
      <c r="BP590" s="53">
        <f t="shared" si="157"/>
        <v>0</v>
      </c>
      <c r="BQ590" s="14"/>
      <c r="BR590" s="15"/>
      <c r="BS590" s="14"/>
      <c r="BT590" s="15"/>
      <c r="BU590" s="14"/>
      <c r="BV590" s="15"/>
      <c r="BW590" s="24"/>
      <c r="BX590" s="30"/>
      <c r="BY590" s="51"/>
      <c r="BZ590" s="53">
        <f t="shared" si="158"/>
        <v>0</v>
      </c>
      <c r="CA590" s="14"/>
      <c r="CB590" s="15"/>
      <c r="CC590" s="14"/>
      <c r="CD590" s="15"/>
      <c r="CE590" s="14"/>
      <c r="CF590" s="15"/>
      <c r="CG590" s="24"/>
      <c r="CH590" s="30"/>
      <c r="CI590" s="51"/>
      <c r="CJ590" s="53">
        <f t="shared" si="159"/>
        <v>0</v>
      </c>
    </row>
    <row r="591" spans="17:88" ht="14.25">
      <c r="Q591" s="2"/>
      <c r="R591" s="26"/>
      <c r="S591" s="14"/>
      <c r="T591" s="15"/>
      <c r="U591" s="14"/>
      <c r="V591" s="15"/>
      <c r="W591" s="14"/>
      <c r="X591" s="15"/>
      <c r="Z591" s="6"/>
      <c r="AB591" s="53">
        <f t="shared" si="153"/>
        <v>0</v>
      </c>
      <c r="AI591" s="21"/>
      <c r="AJ591" s="6"/>
      <c r="AL591" s="53">
        <f t="shared" si="154"/>
        <v>0</v>
      </c>
      <c r="AS591" s="21"/>
      <c r="AT591" s="6"/>
      <c r="AV591" s="53">
        <f t="shared" si="155"/>
        <v>0</v>
      </c>
      <c r="BC591" s="21"/>
      <c r="BD591" s="6"/>
      <c r="BF591" s="53">
        <f t="shared" si="156"/>
        <v>0</v>
      </c>
      <c r="BM591" s="21"/>
      <c r="BN591" s="6"/>
      <c r="BP591" s="53">
        <f t="shared" si="157"/>
        <v>0</v>
      </c>
      <c r="BW591" s="21"/>
      <c r="BX591" s="6"/>
      <c r="BZ591" s="53">
        <f t="shared" si="158"/>
        <v>0</v>
      </c>
      <c r="CG591" s="21"/>
      <c r="CH591" s="6"/>
      <c r="CJ591" s="53">
        <f t="shared" si="159"/>
        <v>0</v>
      </c>
    </row>
    <row r="592" spans="17:88" ht="14.25">
      <c r="Q592" s="2"/>
      <c r="R592" s="26"/>
      <c r="S592" s="14"/>
      <c r="T592" s="15"/>
      <c r="U592" s="14"/>
      <c r="V592" s="15"/>
      <c r="W592" s="14"/>
      <c r="X592" s="15"/>
      <c r="Z592" s="6"/>
      <c r="AB592" s="53">
        <f t="shared" si="153"/>
        <v>0</v>
      </c>
      <c r="AI592" s="21"/>
      <c r="AJ592" s="6"/>
      <c r="AL592" s="53">
        <f t="shared" si="154"/>
        <v>0</v>
      </c>
      <c r="AS592" s="21"/>
      <c r="AT592" s="6"/>
      <c r="AV592" s="53">
        <f t="shared" si="155"/>
        <v>0</v>
      </c>
      <c r="BC592" s="21"/>
      <c r="BD592" s="6"/>
      <c r="BF592" s="53">
        <f t="shared" si="156"/>
        <v>0</v>
      </c>
      <c r="BM592" s="21"/>
      <c r="BN592" s="6"/>
      <c r="BP592" s="53">
        <f t="shared" si="157"/>
        <v>0</v>
      </c>
      <c r="BW592" s="21"/>
      <c r="BX592" s="6"/>
      <c r="BZ592" s="53">
        <f t="shared" si="158"/>
        <v>0</v>
      </c>
      <c r="CG592" s="21"/>
      <c r="CH592" s="6"/>
      <c r="CJ592" s="53">
        <f t="shared" si="159"/>
        <v>0</v>
      </c>
    </row>
    <row r="593" spans="17:88" ht="14.25">
      <c r="Q593" s="2"/>
      <c r="R593" s="26"/>
      <c r="S593" s="14"/>
      <c r="T593" s="15"/>
      <c r="U593" s="14"/>
      <c r="V593" s="15"/>
      <c r="W593" s="14"/>
      <c r="X593" s="15"/>
      <c r="Z593" s="6"/>
      <c r="AB593" s="53">
        <f t="shared" si="153"/>
        <v>0</v>
      </c>
      <c r="AI593" s="21"/>
      <c r="AJ593" s="6"/>
      <c r="AL593" s="53">
        <f t="shared" si="154"/>
        <v>0</v>
      </c>
      <c r="AS593" s="21"/>
      <c r="AT593" s="6"/>
      <c r="AV593" s="53">
        <f t="shared" si="155"/>
        <v>0</v>
      </c>
      <c r="BC593" s="21"/>
      <c r="BD593" s="6"/>
      <c r="BF593" s="53">
        <f t="shared" si="156"/>
        <v>0</v>
      </c>
      <c r="BM593" s="21"/>
      <c r="BN593" s="6"/>
      <c r="BP593" s="53">
        <f t="shared" si="157"/>
        <v>0</v>
      </c>
      <c r="BW593" s="21"/>
      <c r="BX593" s="6"/>
      <c r="BZ593" s="53">
        <f t="shared" si="158"/>
        <v>0</v>
      </c>
      <c r="CG593" s="21"/>
      <c r="CH593" s="6"/>
      <c r="CJ593" s="53">
        <f t="shared" si="159"/>
        <v>0</v>
      </c>
    </row>
    <row r="594" spans="17:88" ht="14.25">
      <c r="Q594" s="2"/>
      <c r="R594" s="26"/>
      <c r="S594" s="14"/>
      <c r="T594" s="15"/>
      <c r="U594" s="14"/>
      <c r="V594" s="15"/>
      <c r="W594" s="14"/>
      <c r="X594" s="15"/>
      <c r="Z594" s="6"/>
      <c r="AB594" s="53">
        <f t="shared" si="153"/>
        <v>0</v>
      </c>
      <c r="AI594" s="21"/>
      <c r="AJ594" s="6"/>
      <c r="AL594" s="53">
        <f t="shared" si="154"/>
        <v>0</v>
      </c>
      <c r="AS594" s="21"/>
      <c r="AT594" s="6"/>
      <c r="AV594" s="53">
        <f t="shared" si="155"/>
        <v>0</v>
      </c>
      <c r="BC594" s="21"/>
      <c r="BD594" s="6"/>
      <c r="BF594" s="53">
        <f t="shared" si="156"/>
        <v>0</v>
      </c>
      <c r="BM594" s="21"/>
      <c r="BN594" s="6"/>
      <c r="BP594" s="53">
        <f t="shared" si="157"/>
        <v>0</v>
      </c>
      <c r="BW594" s="21"/>
      <c r="BX594" s="6"/>
      <c r="BZ594" s="53">
        <f t="shared" si="158"/>
        <v>0</v>
      </c>
      <c r="CG594" s="21"/>
      <c r="CH594" s="6"/>
      <c r="CJ594" s="53">
        <f t="shared" si="159"/>
        <v>0</v>
      </c>
    </row>
    <row r="595" spans="17:88" ht="14.25">
      <c r="Q595" s="2"/>
      <c r="R595" s="26"/>
      <c r="S595" s="14"/>
      <c r="T595" s="15"/>
      <c r="U595" s="14"/>
      <c r="V595" s="15"/>
      <c r="W595" s="14"/>
      <c r="X595" s="15"/>
      <c r="Z595" s="6"/>
      <c r="AB595" s="53">
        <f t="shared" si="153"/>
        <v>0</v>
      </c>
      <c r="AI595" s="21"/>
      <c r="AJ595" s="6"/>
      <c r="AL595" s="53">
        <f t="shared" si="154"/>
        <v>0</v>
      </c>
      <c r="AS595" s="21"/>
      <c r="AT595" s="6"/>
      <c r="AV595" s="53">
        <f t="shared" si="155"/>
        <v>0</v>
      </c>
      <c r="BC595" s="21"/>
      <c r="BD595" s="6"/>
      <c r="BF595" s="53">
        <f t="shared" si="156"/>
        <v>0</v>
      </c>
      <c r="BM595" s="21"/>
      <c r="BN595" s="6"/>
      <c r="BP595" s="53">
        <f t="shared" si="157"/>
        <v>0</v>
      </c>
      <c r="BW595" s="21"/>
      <c r="BX595" s="6"/>
      <c r="BZ595" s="53">
        <f t="shared" si="158"/>
        <v>0</v>
      </c>
      <c r="CG595" s="21"/>
      <c r="CH595" s="6"/>
      <c r="CJ595" s="53">
        <f t="shared" si="159"/>
        <v>0</v>
      </c>
    </row>
    <row r="596" spans="17:88" ht="14.25">
      <c r="Q596" s="2"/>
      <c r="R596" s="26"/>
      <c r="S596" s="14"/>
      <c r="T596" s="15"/>
      <c r="U596" s="14"/>
      <c r="V596" s="15"/>
      <c r="W596" s="14"/>
      <c r="X596" s="15"/>
      <c r="Z596" s="6"/>
      <c r="AB596" s="53">
        <f t="shared" si="153"/>
        <v>0</v>
      </c>
      <c r="AI596" s="21"/>
      <c r="AJ596" s="6"/>
      <c r="AL596" s="53">
        <f t="shared" si="154"/>
        <v>0</v>
      </c>
      <c r="AS596" s="21"/>
      <c r="AT596" s="6"/>
      <c r="AV596" s="53">
        <f t="shared" si="155"/>
        <v>0</v>
      </c>
      <c r="BC596" s="21"/>
      <c r="BD596" s="6"/>
      <c r="BF596" s="53">
        <f t="shared" si="156"/>
        <v>0</v>
      </c>
      <c r="BM596" s="21"/>
      <c r="BN596" s="6"/>
      <c r="BP596" s="53">
        <f t="shared" si="157"/>
        <v>0</v>
      </c>
      <c r="BW596" s="21"/>
      <c r="BX596" s="6"/>
      <c r="BZ596" s="53">
        <f t="shared" si="158"/>
        <v>0</v>
      </c>
      <c r="CG596" s="21"/>
      <c r="CH596" s="6"/>
      <c r="CJ596" s="53">
        <f t="shared" si="159"/>
        <v>0</v>
      </c>
    </row>
    <row r="597" spans="17:88" ht="14.25">
      <c r="Q597" s="2"/>
      <c r="R597" s="26"/>
      <c r="S597" s="14"/>
      <c r="T597" s="15"/>
      <c r="U597" s="14"/>
      <c r="V597" s="15"/>
      <c r="W597" s="14"/>
      <c r="X597" s="15"/>
      <c r="Z597" s="6"/>
      <c r="AB597" s="53">
        <f t="shared" si="153"/>
        <v>0</v>
      </c>
      <c r="AI597" s="21"/>
      <c r="AJ597" s="6"/>
      <c r="AL597" s="53">
        <f t="shared" si="154"/>
        <v>0</v>
      </c>
      <c r="AS597" s="21"/>
      <c r="AT597" s="6"/>
      <c r="AV597" s="53">
        <f t="shared" si="155"/>
        <v>0</v>
      </c>
      <c r="BC597" s="21"/>
      <c r="BD597" s="6"/>
      <c r="BF597" s="53">
        <f t="shared" si="156"/>
        <v>0</v>
      </c>
      <c r="BM597" s="21"/>
      <c r="BN597" s="6"/>
      <c r="BP597" s="53">
        <f t="shared" si="157"/>
        <v>0</v>
      </c>
      <c r="BW597" s="21"/>
      <c r="BX597" s="6"/>
      <c r="BZ597" s="53">
        <f t="shared" si="158"/>
        <v>0</v>
      </c>
      <c r="CG597" s="21"/>
      <c r="CH597" s="6"/>
      <c r="CJ597" s="53">
        <f t="shared" si="159"/>
        <v>0</v>
      </c>
    </row>
    <row r="598" spans="17:88" ht="14.25">
      <c r="Q598" s="2"/>
      <c r="R598" s="26"/>
      <c r="S598" s="14"/>
      <c r="T598" s="15"/>
      <c r="U598" s="14"/>
      <c r="V598" s="15"/>
      <c r="W598" s="14"/>
      <c r="X598" s="15"/>
      <c r="Z598" s="6"/>
      <c r="AB598" s="53">
        <f aca="true" t="shared" si="160" ref="AB598:AB629">+IF(Y61=83,AB61,0)</f>
        <v>0</v>
      </c>
      <c r="AI598" s="21"/>
      <c r="AJ598" s="6"/>
      <c r="AL598" s="53">
        <f aca="true" t="shared" si="161" ref="AL598:AL629">+IF(AI61=83,AL61,0)</f>
        <v>0</v>
      </c>
      <c r="AS598" s="21"/>
      <c r="AT598" s="6"/>
      <c r="AV598" s="53">
        <f aca="true" t="shared" si="162" ref="AV598:AV629">+IF(AS61=83,AV61,0)</f>
        <v>0</v>
      </c>
      <c r="BC598" s="21"/>
      <c r="BD598" s="6"/>
      <c r="BF598" s="53">
        <f aca="true" t="shared" si="163" ref="BF598:BF629">+IF(BC61=83,BF61,0)</f>
        <v>0</v>
      </c>
      <c r="BM598" s="21"/>
      <c r="BN598" s="6"/>
      <c r="BP598" s="53">
        <f aca="true" t="shared" si="164" ref="BP598:BP629">+IF(BM61=83,BP61,0)</f>
        <v>0</v>
      </c>
      <c r="BW598" s="21"/>
      <c r="BX598" s="6"/>
      <c r="BZ598" s="53">
        <f aca="true" t="shared" si="165" ref="BZ598:BZ629">+IF(BW61=83,BZ61,0)</f>
        <v>0</v>
      </c>
      <c r="CG598" s="21"/>
      <c r="CH598" s="6"/>
      <c r="CJ598" s="53">
        <f aca="true" t="shared" si="166" ref="CJ598:CJ629">+IF(CG61=83,CJ61,0)</f>
        <v>0</v>
      </c>
    </row>
    <row r="599" spans="17:88" ht="14.25">
      <c r="Q599" s="2"/>
      <c r="R599" s="26"/>
      <c r="S599" s="14"/>
      <c r="T599" s="15"/>
      <c r="U599" s="14"/>
      <c r="V599" s="15"/>
      <c r="W599" s="14"/>
      <c r="X599" s="15"/>
      <c r="Z599" s="6"/>
      <c r="AB599" s="53">
        <f t="shared" si="160"/>
        <v>0</v>
      </c>
      <c r="AI599" s="21"/>
      <c r="AJ599" s="6"/>
      <c r="AL599" s="53">
        <f t="shared" si="161"/>
        <v>0</v>
      </c>
      <c r="AS599" s="21"/>
      <c r="AT599" s="6"/>
      <c r="AV599" s="53">
        <f t="shared" si="162"/>
        <v>0</v>
      </c>
      <c r="BC599" s="21"/>
      <c r="BD599" s="6"/>
      <c r="BF599" s="53">
        <f t="shared" si="163"/>
        <v>0</v>
      </c>
      <c r="BM599" s="21"/>
      <c r="BN599" s="6"/>
      <c r="BP599" s="53">
        <f t="shared" si="164"/>
        <v>0</v>
      </c>
      <c r="BW599" s="21"/>
      <c r="BX599" s="6"/>
      <c r="BZ599" s="53">
        <f t="shared" si="165"/>
        <v>0</v>
      </c>
      <c r="CG599" s="21"/>
      <c r="CH599" s="6"/>
      <c r="CJ599" s="53">
        <f t="shared" si="166"/>
        <v>0</v>
      </c>
    </row>
    <row r="600" spans="17:88" ht="14.25">
      <c r="Q600" s="2"/>
      <c r="R600" s="26"/>
      <c r="S600" s="14"/>
      <c r="T600" s="15"/>
      <c r="U600" s="14"/>
      <c r="V600" s="15"/>
      <c r="W600" s="14"/>
      <c r="X600" s="15"/>
      <c r="Z600" s="6"/>
      <c r="AB600" s="53">
        <f t="shared" si="160"/>
        <v>0</v>
      </c>
      <c r="AI600" s="21"/>
      <c r="AJ600" s="6"/>
      <c r="AL600" s="53">
        <f t="shared" si="161"/>
        <v>0</v>
      </c>
      <c r="AS600" s="21"/>
      <c r="AT600" s="6"/>
      <c r="AV600" s="53">
        <f t="shared" si="162"/>
        <v>0</v>
      </c>
      <c r="BC600" s="21"/>
      <c r="BD600" s="6"/>
      <c r="BF600" s="53">
        <f t="shared" si="163"/>
        <v>0</v>
      </c>
      <c r="BM600" s="21"/>
      <c r="BN600" s="6"/>
      <c r="BP600" s="53">
        <f t="shared" si="164"/>
        <v>0</v>
      </c>
      <c r="BW600" s="21"/>
      <c r="BX600" s="6"/>
      <c r="BZ600" s="53">
        <f t="shared" si="165"/>
        <v>0</v>
      </c>
      <c r="CG600" s="21"/>
      <c r="CH600" s="6"/>
      <c r="CJ600" s="53">
        <f t="shared" si="166"/>
        <v>0</v>
      </c>
    </row>
    <row r="601" spans="17:88" ht="14.25">
      <c r="Q601" s="2"/>
      <c r="R601" s="26"/>
      <c r="S601" s="14"/>
      <c r="T601" s="15"/>
      <c r="U601" s="14"/>
      <c r="V601" s="15"/>
      <c r="W601" s="14"/>
      <c r="X601" s="15"/>
      <c r="Z601" s="6"/>
      <c r="AB601" s="53">
        <f t="shared" si="160"/>
        <v>0</v>
      </c>
      <c r="AI601" s="21"/>
      <c r="AJ601" s="6"/>
      <c r="AL601" s="53">
        <f t="shared" si="161"/>
        <v>0</v>
      </c>
      <c r="AS601" s="21"/>
      <c r="AT601" s="6"/>
      <c r="AV601" s="53">
        <f t="shared" si="162"/>
        <v>0</v>
      </c>
      <c r="BC601" s="21"/>
      <c r="BD601" s="6"/>
      <c r="BF601" s="53">
        <f t="shared" si="163"/>
        <v>0</v>
      </c>
      <c r="BM601" s="21"/>
      <c r="BN601" s="6"/>
      <c r="BP601" s="53">
        <f t="shared" si="164"/>
        <v>0</v>
      </c>
      <c r="BW601" s="21"/>
      <c r="BX601" s="6"/>
      <c r="BZ601" s="53">
        <f t="shared" si="165"/>
        <v>0</v>
      </c>
      <c r="CG601" s="21"/>
      <c r="CH601" s="6"/>
      <c r="CJ601" s="53">
        <f t="shared" si="166"/>
        <v>0</v>
      </c>
    </row>
    <row r="602" spans="17:88" ht="14.25">
      <c r="Q602" s="2"/>
      <c r="R602" s="26"/>
      <c r="S602" s="14"/>
      <c r="T602" s="15"/>
      <c r="U602" s="14"/>
      <c r="V602" s="15"/>
      <c r="W602" s="14"/>
      <c r="X602" s="15"/>
      <c r="Z602" s="6"/>
      <c r="AB602" s="53">
        <f t="shared" si="160"/>
        <v>0</v>
      </c>
      <c r="AI602" s="21"/>
      <c r="AJ602" s="6"/>
      <c r="AL602" s="53">
        <f t="shared" si="161"/>
        <v>0</v>
      </c>
      <c r="AS602" s="21"/>
      <c r="AT602" s="6"/>
      <c r="AV602" s="53">
        <f t="shared" si="162"/>
        <v>0</v>
      </c>
      <c r="BC602" s="21"/>
      <c r="BD602" s="6"/>
      <c r="BF602" s="53">
        <f t="shared" si="163"/>
        <v>0</v>
      </c>
      <c r="BM602" s="21"/>
      <c r="BN602" s="6"/>
      <c r="BP602" s="53">
        <f t="shared" si="164"/>
        <v>0</v>
      </c>
      <c r="BW602" s="21"/>
      <c r="BX602" s="6"/>
      <c r="BZ602" s="53">
        <f t="shared" si="165"/>
        <v>0</v>
      </c>
      <c r="CG602" s="21"/>
      <c r="CH602" s="6"/>
      <c r="CJ602" s="53">
        <f t="shared" si="166"/>
        <v>0</v>
      </c>
    </row>
    <row r="603" spans="17:88" ht="14.25">
      <c r="Q603" s="2"/>
      <c r="R603" s="26"/>
      <c r="S603" s="14"/>
      <c r="T603" s="15"/>
      <c r="U603" s="14"/>
      <c r="V603" s="15"/>
      <c r="W603" s="14"/>
      <c r="X603" s="15"/>
      <c r="Z603" s="6"/>
      <c r="AB603" s="53">
        <f t="shared" si="160"/>
        <v>0</v>
      </c>
      <c r="AI603" s="21"/>
      <c r="AJ603" s="6"/>
      <c r="AL603" s="53">
        <f t="shared" si="161"/>
        <v>0</v>
      </c>
      <c r="AS603" s="21"/>
      <c r="AT603" s="6"/>
      <c r="AV603" s="53">
        <f t="shared" si="162"/>
        <v>0</v>
      </c>
      <c r="BC603" s="21"/>
      <c r="BD603" s="6"/>
      <c r="BF603" s="53">
        <f t="shared" si="163"/>
        <v>0</v>
      </c>
      <c r="BM603" s="21"/>
      <c r="BN603" s="6"/>
      <c r="BP603" s="53">
        <f t="shared" si="164"/>
        <v>0</v>
      </c>
      <c r="BW603" s="21"/>
      <c r="BX603" s="6"/>
      <c r="BZ603" s="53">
        <f t="shared" si="165"/>
        <v>0</v>
      </c>
      <c r="CG603" s="21"/>
      <c r="CH603" s="6"/>
      <c r="CJ603" s="53">
        <f t="shared" si="166"/>
        <v>0</v>
      </c>
    </row>
    <row r="604" spans="17:88" ht="14.25">
      <c r="Q604" s="2"/>
      <c r="R604" s="26"/>
      <c r="S604" s="14"/>
      <c r="T604" s="15"/>
      <c r="U604" s="14"/>
      <c r="V604" s="15"/>
      <c r="W604" s="14"/>
      <c r="X604" s="15"/>
      <c r="Z604" s="6"/>
      <c r="AB604" s="53">
        <f t="shared" si="160"/>
        <v>0</v>
      </c>
      <c r="AI604" s="21"/>
      <c r="AJ604" s="6"/>
      <c r="AL604" s="53">
        <f t="shared" si="161"/>
        <v>0</v>
      </c>
      <c r="AS604" s="21"/>
      <c r="AT604" s="6"/>
      <c r="AV604" s="53">
        <f t="shared" si="162"/>
        <v>0</v>
      </c>
      <c r="BC604" s="21"/>
      <c r="BD604" s="6"/>
      <c r="BF604" s="53">
        <f t="shared" si="163"/>
        <v>0</v>
      </c>
      <c r="BM604" s="21"/>
      <c r="BN604" s="6"/>
      <c r="BP604" s="53">
        <f t="shared" si="164"/>
        <v>0</v>
      </c>
      <c r="BW604" s="21"/>
      <c r="BX604" s="6"/>
      <c r="BZ604" s="53">
        <f t="shared" si="165"/>
        <v>0</v>
      </c>
      <c r="CG604" s="21"/>
      <c r="CH604" s="6"/>
      <c r="CJ604" s="53">
        <f t="shared" si="166"/>
        <v>0</v>
      </c>
    </row>
    <row r="605" spans="17:88" ht="14.25">
      <c r="Q605" s="2"/>
      <c r="R605" s="26"/>
      <c r="S605" s="14"/>
      <c r="T605" s="15"/>
      <c r="U605" s="14"/>
      <c r="V605" s="15"/>
      <c r="W605" s="14"/>
      <c r="X605" s="15"/>
      <c r="Z605" s="6"/>
      <c r="AB605" s="53">
        <f t="shared" si="160"/>
        <v>0</v>
      </c>
      <c r="AI605" s="21"/>
      <c r="AJ605" s="6"/>
      <c r="AL605" s="53">
        <f t="shared" si="161"/>
        <v>0</v>
      </c>
      <c r="AS605" s="21"/>
      <c r="AT605" s="6"/>
      <c r="AV605" s="53">
        <f t="shared" si="162"/>
        <v>0</v>
      </c>
      <c r="BC605" s="21"/>
      <c r="BD605" s="6"/>
      <c r="BF605" s="53">
        <f t="shared" si="163"/>
        <v>0</v>
      </c>
      <c r="BM605" s="21"/>
      <c r="BN605" s="6"/>
      <c r="BP605" s="53">
        <f t="shared" si="164"/>
        <v>0</v>
      </c>
      <c r="BW605" s="21"/>
      <c r="BX605" s="6"/>
      <c r="BZ605" s="53">
        <f t="shared" si="165"/>
        <v>0</v>
      </c>
      <c r="CG605" s="21"/>
      <c r="CH605" s="6"/>
      <c r="CJ605" s="53">
        <f t="shared" si="166"/>
        <v>0</v>
      </c>
    </row>
    <row r="606" spans="17:88" ht="14.25">
      <c r="Q606" s="2"/>
      <c r="R606" s="26"/>
      <c r="S606" s="14"/>
      <c r="T606" s="15"/>
      <c r="U606" s="14"/>
      <c r="V606" s="15"/>
      <c r="W606" s="14"/>
      <c r="X606" s="15"/>
      <c r="Z606" s="6"/>
      <c r="AB606" s="53">
        <f t="shared" si="160"/>
        <v>0</v>
      </c>
      <c r="AI606" s="21"/>
      <c r="AJ606" s="6"/>
      <c r="AL606" s="53">
        <f t="shared" si="161"/>
        <v>0</v>
      </c>
      <c r="AS606" s="21"/>
      <c r="AT606" s="6"/>
      <c r="AV606" s="53">
        <f t="shared" si="162"/>
        <v>0</v>
      </c>
      <c r="BC606" s="21"/>
      <c r="BD606" s="6"/>
      <c r="BF606" s="53">
        <f t="shared" si="163"/>
        <v>0</v>
      </c>
      <c r="BM606" s="21"/>
      <c r="BN606" s="6"/>
      <c r="BP606" s="53">
        <f t="shared" si="164"/>
        <v>0</v>
      </c>
      <c r="BW606" s="21"/>
      <c r="BX606" s="6"/>
      <c r="BZ606" s="53">
        <f t="shared" si="165"/>
        <v>0</v>
      </c>
      <c r="CG606" s="21"/>
      <c r="CH606" s="6"/>
      <c r="CJ606" s="53">
        <f t="shared" si="166"/>
        <v>0</v>
      </c>
    </row>
    <row r="607" spans="17:88" ht="14.25">
      <c r="Q607" s="2"/>
      <c r="R607" s="26"/>
      <c r="S607" s="14"/>
      <c r="T607" s="15"/>
      <c r="U607" s="14"/>
      <c r="V607" s="15"/>
      <c r="W607" s="14"/>
      <c r="X607" s="15"/>
      <c r="Z607" s="6"/>
      <c r="AB607" s="53">
        <f t="shared" si="160"/>
        <v>0</v>
      </c>
      <c r="AI607" s="21"/>
      <c r="AJ607" s="6"/>
      <c r="AL607" s="53">
        <f t="shared" si="161"/>
        <v>0</v>
      </c>
      <c r="AS607" s="21"/>
      <c r="AT607" s="6"/>
      <c r="AV607" s="53">
        <f t="shared" si="162"/>
        <v>0</v>
      </c>
      <c r="BC607" s="21"/>
      <c r="BD607" s="6"/>
      <c r="BF607" s="53">
        <f t="shared" si="163"/>
        <v>0</v>
      </c>
      <c r="BM607" s="21"/>
      <c r="BN607" s="6"/>
      <c r="BP607" s="53">
        <f t="shared" si="164"/>
        <v>0</v>
      </c>
      <c r="BW607" s="21"/>
      <c r="BX607" s="6"/>
      <c r="BZ607" s="53">
        <f t="shared" si="165"/>
        <v>0</v>
      </c>
      <c r="CG607" s="21"/>
      <c r="CH607" s="6"/>
      <c r="CJ607" s="53">
        <f t="shared" si="166"/>
        <v>0</v>
      </c>
    </row>
    <row r="608" spans="17:88" ht="14.25">
      <c r="Q608" s="2"/>
      <c r="R608" s="26"/>
      <c r="S608" s="14"/>
      <c r="T608" s="15"/>
      <c r="U608" s="14"/>
      <c r="V608" s="15"/>
      <c r="W608" s="14"/>
      <c r="X608" s="15"/>
      <c r="Z608" s="6"/>
      <c r="AB608" s="53">
        <f t="shared" si="160"/>
        <v>0</v>
      </c>
      <c r="AI608" s="21"/>
      <c r="AJ608" s="6"/>
      <c r="AL608" s="53">
        <f t="shared" si="161"/>
        <v>0</v>
      </c>
      <c r="AS608" s="21"/>
      <c r="AT608" s="6"/>
      <c r="AV608" s="53">
        <f t="shared" si="162"/>
        <v>0</v>
      </c>
      <c r="BC608" s="21"/>
      <c r="BD608" s="6"/>
      <c r="BF608" s="53">
        <f t="shared" si="163"/>
        <v>0</v>
      </c>
      <c r="BM608" s="21"/>
      <c r="BN608" s="6"/>
      <c r="BP608" s="53">
        <f t="shared" si="164"/>
        <v>0</v>
      </c>
      <c r="BW608" s="21"/>
      <c r="BX608" s="6"/>
      <c r="BZ608" s="53">
        <f t="shared" si="165"/>
        <v>0</v>
      </c>
      <c r="CG608" s="21"/>
      <c r="CH608" s="6"/>
      <c r="CJ608" s="53">
        <f t="shared" si="166"/>
        <v>0</v>
      </c>
    </row>
    <row r="609" spans="17:88" s="13" customFormat="1" ht="14.25">
      <c r="Q609" s="14"/>
      <c r="R609" s="67"/>
      <c r="S609" s="14"/>
      <c r="T609" s="15"/>
      <c r="U609" s="14"/>
      <c r="V609" s="15"/>
      <c r="W609" s="14"/>
      <c r="X609" s="15"/>
      <c r="Z609" s="30"/>
      <c r="AA609" s="51"/>
      <c r="AB609" s="53">
        <f t="shared" si="160"/>
        <v>0</v>
      </c>
      <c r="AC609" s="14"/>
      <c r="AD609" s="15"/>
      <c r="AE609" s="14"/>
      <c r="AF609" s="15"/>
      <c r="AG609" s="14"/>
      <c r="AH609" s="15"/>
      <c r="AI609" s="24"/>
      <c r="AJ609" s="30"/>
      <c r="AK609" s="51"/>
      <c r="AL609" s="53">
        <f t="shared" si="161"/>
        <v>0</v>
      </c>
      <c r="AM609" s="14"/>
      <c r="AN609" s="15"/>
      <c r="AO609" s="14"/>
      <c r="AP609" s="15"/>
      <c r="AQ609" s="14"/>
      <c r="AR609" s="15"/>
      <c r="AS609" s="24"/>
      <c r="AT609" s="30"/>
      <c r="AU609" s="51"/>
      <c r="AV609" s="53">
        <f t="shared" si="162"/>
        <v>0</v>
      </c>
      <c r="AW609" s="14"/>
      <c r="AX609" s="15"/>
      <c r="AY609" s="14"/>
      <c r="AZ609" s="15"/>
      <c r="BA609" s="14"/>
      <c r="BB609" s="15"/>
      <c r="BC609" s="24"/>
      <c r="BD609" s="30"/>
      <c r="BE609" s="51"/>
      <c r="BF609" s="53">
        <f t="shared" si="163"/>
        <v>0</v>
      </c>
      <c r="BG609" s="14"/>
      <c r="BH609" s="15"/>
      <c r="BI609" s="14"/>
      <c r="BJ609" s="15"/>
      <c r="BK609" s="14"/>
      <c r="BL609" s="15"/>
      <c r="BM609" s="24"/>
      <c r="BN609" s="30"/>
      <c r="BO609" s="51"/>
      <c r="BP609" s="53">
        <f t="shared" si="164"/>
        <v>0</v>
      </c>
      <c r="BQ609" s="14"/>
      <c r="BR609" s="15"/>
      <c r="BS609" s="14"/>
      <c r="BT609" s="15"/>
      <c r="BU609" s="14"/>
      <c r="BV609" s="15"/>
      <c r="BW609" s="24"/>
      <c r="BX609" s="30"/>
      <c r="BY609" s="51"/>
      <c r="BZ609" s="53">
        <f t="shared" si="165"/>
        <v>0</v>
      </c>
      <c r="CA609" s="14"/>
      <c r="CB609" s="15"/>
      <c r="CC609" s="14"/>
      <c r="CD609" s="15"/>
      <c r="CE609" s="14"/>
      <c r="CF609" s="15"/>
      <c r="CG609" s="24"/>
      <c r="CH609" s="30"/>
      <c r="CI609" s="51"/>
      <c r="CJ609" s="53">
        <f t="shared" si="166"/>
        <v>0</v>
      </c>
    </row>
    <row r="610" spans="17:88" ht="14.25">
      <c r="Q610" s="2"/>
      <c r="R610" s="26"/>
      <c r="S610" s="14"/>
      <c r="T610" s="15"/>
      <c r="U610" s="14"/>
      <c r="V610" s="15"/>
      <c r="W610" s="14"/>
      <c r="X610" s="15"/>
      <c r="Z610" s="6"/>
      <c r="AB610" s="53">
        <f t="shared" si="160"/>
        <v>0</v>
      </c>
      <c r="AI610" s="21"/>
      <c r="AJ610" s="6"/>
      <c r="AL610" s="53">
        <f t="shared" si="161"/>
        <v>0</v>
      </c>
      <c r="AS610" s="21"/>
      <c r="AT610" s="6"/>
      <c r="AV610" s="53">
        <f t="shared" si="162"/>
        <v>0</v>
      </c>
      <c r="BC610" s="21"/>
      <c r="BD610" s="6"/>
      <c r="BF610" s="53">
        <f t="shared" si="163"/>
        <v>0</v>
      </c>
      <c r="BM610" s="21"/>
      <c r="BN610" s="6"/>
      <c r="BP610" s="53">
        <f t="shared" si="164"/>
        <v>0</v>
      </c>
      <c r="BW610" s="21"/>
      <c r="BX610" s="6"/>
      <c r="BZ610" s="53">
        <f t="shared" si="165"/>
        <v>0</v>
      </c>
      <c r="CG610" s="21"/>
      <c r="CH610" s="6"/>
      <c r="CJ610" s="53">
        <f t="shared" si="166"/>
        <v>0</v>
      </c>
    </row>
    <row r="611" spans="17:88" ht="14.25">
      <c r="Q611" s="2"/>
      <c r="R611" s="26"/>
      <c r="S611" s="14"/>
      <c r="T611" s="15"/>
      <c r="U611" s="14"/>
      <c r="V611" s="15"/>
      <c r="W611" s="14"/>
      <c r="X611" s="15"/>
      <c r="Z611" s="6"/>
      <c r="AB611" s="53">
        <f t="shared" si="160"/>
        <v>0</v>
      </c>
      <c r="AI611" s="21"/>
      <c r="AJ611" s="6"/>
      <c r="AL611" s="53">
        <f t="shared" si="161"/>
        <v>0</v>
      </c>
      <c r="AS611" s="21"/>
      <c r="AT611" s="6"/>
      <c r="AV611" s="53">
        <f t="shared" si="162"/>
        <v>0</v>
      </c>
      <c r="BC611" s="21"/>
      <c r="BD611" s="6"/>
      <c r="BF611" s="53">
        <f t="shared" si="163"/>
        <v>0</v>
      </c>
      <c r="BM611" s="21"/>
      <c r="BN611" s="6"/>
      <c r="BP611" s="53">
        <f t="shared" si="164"/>
        <v>0</v>
      </c>
      <c r="BW611" s="21"/>
      <c r="BX611" s="6"/>
      <c r="BZ611" s="53">
        <f t="shared" si="165"/>
        <v>0</v>
      </c>
      <c r="CG611" s="21"/>
      <c r="CH611" s="6"/>
      <c r="CJ611" s="53">
        <f t="shared" si="166"/>
        <v>0</v>
      </c>
    </row>
    <row r="612" spans="17:88" ht="14.25">
      <c r="Q612" s="2"/>
      <c r="R612" s="26"/>
      <c r="S612" s="14"/>
      <c r="T612" s="15"/>
      <c r="U612" s="14"/>
      <c r="V612" s="15"/>
      <c r="W612" s="14"/>
      <c r="X612" s="15"/>
      <c r="Z612" s="6"/>
      <c r="AB612" s="53">
        <f t="shared" si="160"/>
        <v>0</v>
      </c>
      <c r="AI612" s="21"/>
      <c r="AJ612" s="6"/>
      <c r="AL612" s="53">
        <f t="shared" si="161"/>
        <v>0</v>
      </c>
      <c r="AS612" s="21"/>
      <c r="AT612" s="6"/>
      <c r="AV612" s="53">
        <f t="shared" si="162"/>
        <v>0</v>
      </c>
      <c r="BC612" s="21"/>
      <c r="BD612" s="6"/>
      <c r="BF612" s="53">
        <f t="shared" si="163"/>
        <v>0</v>
      </c>
      <c r="BM612" s="21"/>
      <c r="BN612" s="6"/>
      <c r="BP612" s="53">
        <f t="shared" si="164"/>
        <v>0</v>
      </c>
      <c r="BW612" s="21"/>
      <c r="BX612" s="6"/>
      <c r="BZ612" s="53">
        <f t="shared" si="165"/>
        <v>0</v>
      </c>
      <c r="CG612" s="21"/>
      <c r="CH612" s="6"/>
      <c r="CJ612" s="53">
        <f t="shared" si="166"/>
        <v>0</v>
      </c>
    </row>
    <row r="613" spans="17:88" ht="14.25">
      <c r="Q613" s="2"/>
      <c r="R613" s="26"/>
      <c r="S613" s="14"/>
      <c r="T613" s="15"/>
      <c r="U613" s="14"/>
      <c r="V613" s="15"/>
      <c r="W613" s="14"/>
      <c r="X613" s="15"/>
      <c r="Z613" s="6"/>
      <c r="AB613" s="53">
        <f t="shared" si="160"/>
        <v>0</v>
      </c>
      <c r="AI613" s="21"/>
      <c r="AJ613" s="6"/>
      <c r="AL613" s="53">
        <f t="shared" si="161"/>
        <v>0</v>
      </c>
      <c r="AS613" s="21"/>
      <c r="AT613" s="6"/>
      <c r="AV613" s="53">
        <f t="shared" si="162"/>
        <v>0</v>
      </c>
      <c r="BC613" s="21"/>
      <c r="BD613" s="6"/>
      <c r="BF613" s="53">
        <f t="shared" si="163"/>
        <v>0</v>
      </c>
      <c r="BM613" s="21"/>
      <c r="BN613" s="6"/>
      <c r="BP613" s="53">
        <f t="shared" si="164"/>
        <v>0</v>
      </c>
      <c r="BW613" s="21"/>
      <c r="BX613" s="6"/>
      <c r="BZ613" s="53">
        <f t="shared" si="165"/>
        <v>0</v>
      </c>
      <c r="CG613" s="21"/>
      <c r="CH613" s="6"/>
      <c r="CJ613" s="53">
        <f t="shared" si="166"/>
        <v>0</v>
      </c>
    </row>
    <row r="614" spans="17:88" ht="14.25">
      <c r="Q614" s="2"/>
      <c r="R614" s="26"/>
      <c r="S614" s="14"/>
      <c r="T614" s="15"/>
      <c r="U614" s="14"/>
      <c r="V614" s="15"/>
      <c r="W614" s="14"/>
      <c r="X614" s="15"/>
      <c r="Z614" s="6"/>
      <c r="AB614" s="53">
        <f t="shared" si="160"/>
        <v>0</v>
      </c>
      <c r="AI614" s="21"/>
      <c r="AJ614" s="6"/>
      <c r="AL614" s="53">
        <f t="shared" si="161"/>
        <v>0</v>
      </c>
      <c r="AS614" s="21"/>
      <c r="AT614" s="6"/>
      <c r="AV614" s="53">
        <f t="shared" si="162"/>
        <v>0</v>
      </c>
      <c r="BC614" s="21"/>
      <c r="BD614" s="6"/>
      <c r="BF614" s="53">
        <f t="shared" si="163"/>
        <v>0</v>
      </c>
      <c r="BM614" s="21"/>
      <c r="BN614" s="6"/>
      <c r="BP614" s="53">
        <f t="shared" si="164"/>
        <v>0</v>
      </c>
      <c r="BW614" s="21"/>
      <c r="BX614" s="6"/>
      <c r="BZ614" s="53">
        <f t="shared" si="165"/>
        <v>0</v>
      </c>
      <c r="CG614" s="21"/>
      <c r="CH614" s="6"/>
      <c r="CJ614" s="53">
        <f t="shared" si="166"/>
        <v>0</v>
      </c>
    </row>
    <row r="615" spans="17:88" ht="14.25">
      <c r="Q615" s="2"/>
      <c r="R615" s="26"/>
      <c r="S615" s="14"/>
      <c r="T615" s="15"/>
      <c r="U615" s="14"/>
      <c r="V615" s="15"/>
      <c r="W615" s="14"/>
      <c r="X615" s="15"/>
      <c r="Z615" s="6"/>
      <c r="AB615" s="53">
        <f t="shared" si="160"/>
        <v>0</v>
      </c>
      <c r="AI615" s="21"/>
      <c r="AJ615" s="6"/>
      <c r="AL615" s="53">
        <f t="shared" si="161"/>
        <v>0</v>
      </c>
      <c r="AS615" s="21"/>
      <c r="AT615" s="6"/>
      <c r="AV615" s="53">
        <f t="shared" si="162"/>
        <v>0</v>
      </c>
      <c r="BC615" s="21"/>
      <c r="BD615" s="6"/>
      <c r="BF615" s="53">
        <f t="shared" si="163"/>
        <v>0</v>
      </c>
      <c r="BM615" s="21"/>
      <c r="BN615" s="6"/>
      <c r="BP615" s="53">
        <f t="shared" si="164"/>
        <v>0</v>
      </c>
      <c r="BW615" s="21"/>
      <c r="BX615" s="6"/>
      <c r="BZ615" s="53">
        <f t="shared" si="165"/>
        <v>0</v>
      </c>
      <c r="CG615" s="21"/>
      <c r="CH615" s="6"/>
      <c r="CJ615" s="53">
        <f t="shared" si="166"/>
        <v>0</v>
      </c>
    </row>
    <row r="616" spans="17:88" ht="14.25">
      <c r="Q616" s="2"/>
      <c r="R616" s="26"/>
      <c r="S616" s="14"/>
      <c r="T616" s="15"/>
      <c r="U616" s="14"/>
      <c r="V616" s="15"/>
      <c r="W616" s="14"/>
      <c r="X616" s="15"/>
      <c r="Z616" s="6"/>
      <c r="AB616" s="53">
        <f t="shared" si="160"/>
        <v>0</v>
      </c>
      <c r="AI616" s="21"/>
      <c r="AJ616" s="6"/>
      <c r="AL616" s="53">
        <f t="shared" si="161"/>
        <v>0</v>
      </c>
      <c r="AS616" s="21"/>
      <c r="AT616" s="6"/>
      <c r="AV616" s="53">
        <f t="shared" si="162"/>
        <v>0</v>
      </c>
      <c r="BC616" s="21"/>
      <c r="BD616" s="6"/>
      <c r="BF616" s="53">
        <f t="shared" si="163"/>
        <v>0</v>
      </c>
      <c r="BM616" s="21"/>
      <c r="BN616" s="6"/>
      <c r="BP616" s="53">
        <f t="shared" si="164"/>
        <v>0</v>
      </c>
      <c r="BW616" s="21"/>
      <c r="BX616" s="6"/>
      <c r="BZ616" s="53">
        <f t="shared" si="165"/>
        <v>0</v>
      </c>
      <c r="CG616" s="21"/>
      <c r="CH616" s="6"/>
      <c r="CJ616" s="53">
        <f t="shared" si="166"/>
        <v>0</v>
      </c>
    </row>
    <row r="617" spans="17:88" ht="14.25">
      <c r="Q617" s="2"/>
      <c r="R617" s="26"/>
      <c r="S617" s="14"/>
      <c r="T617" s="15"/>
      <c r="U617" s="14"/>
      <c r="V617" s="15"/>
      <c r="W617" s="14"/>
      <c r="X617" s="15"/>
      <c r="Z617" s="6"/>
      <c r="AB617" s="53">
        <f t="shared" si="160"/>
        <v>0</v>
      </c>
      <c r="AI617" s="21"/>
      <c r="AJ617" s="6"/>
      <c r="AL617" s="53">
        <f t="shared" si="161"/>
        <v>0</v>
      </c>
      <c r="AS617" s="21"/>
      <c r="AT617" s="6"/>
      <c r="AV617" s="53">
        <f t="shared" si="162"/>
        <v>0</v>
      </c>
      <c r="BC617" s="21"/>
      <c r="BD617" s="6"/>
      <c r="BF617" s="53">
        <f t="shared" si="163"/>
        <v>0</v>
      </c>
      <c r="BM617" s="21"/>
      <c r="BN617" s="6"/>
      <c r="BP617" s="53">
        <f t="shared" si="164"/>
        <v>0</v>
      </c>
      <c r="BW617" s="21"/>
      <c r="BX617" s="6"/>
      <c r="BZ617" s="53">
        <f t="shared" si="165"/>
        <v>0</v>
      </c>
      <c r="CG617" s="21"/>
      <c r="CH617" s="6"/>
      <c r="CJ617" s="53">
        <f t="shared" si="166"/>
        <v>0</v>
      </c>
    </row>
    <row r="618" spans="17:88" ht="14.25">
      <c r="Q618" s="2"/>
      <c r="R618" s="26"/>
      <c r="S618" s="14"/>
      <c r="T618" s="15"/>
      <c r="U618" s="14"/>
      <c r="V618" s="15"/>
      <c r="W618" s="14"/>
      <c r="X618" s="15"/>
      <c r="Z618" s="6"/>
      <c r="AB618" s="53">
        <f t="shared" si="160"/>
        <v>0</v>
      </c>
      <c r="AI618" s="21"/>
      <c r="AJ618" s="6"/>
      <c r="AL618" s="53">
        <f t="shared" si="161"/>
        <v>0</v>
      </c>
      <c r="AS618" s="21"/>
      <c r="AT618" s="6"/>
      <c r="AV618" s="53">
        <f t="shared" si="162"/>
        <v>0</v>
      </c>
      <c r="BC618" s="21"/>
      <c r="BD618" s="6"/>
      <c r="BF618" s="53">
        <f t="shared" si="163"/>
        <v>0</v>
      </c>
      <c r="BM618" s="21"/>
      <c r="BN618" s="6"/>
      <c r="BP618" s="53">
        <f t="shared" si="164"/>
        <v>0</v>
      </c>
      <c r="BW618" s="21"/>
      <c r="BX618" s="6"/>
      <c r="BZ618" s="53">
        <f t="shared" si="165"/>
        <v>0</v>
      </c>
      <c r="CG618" s="21"/>
      <c r="CH618" s="6"/>
      <c r="CJ618" s="53">
        <f t="shared" si="166"/>
        <v>0</v>
      </c>
    </row>
    <row r="619" spans="17:88" ht="14.25">
      <c r="Q619" s="2"/>
      <c r="R619" s="26"/>
      <c r="S619" s="14"/>
      <c r="T619" s="15"/>
      <c r="U619" s="14"/>
      <c r="V619" s="15"/>
      <c r="W619" s="14"/>
      <c r="X619" s="15"/>
      <c r="Z619" s="6"/>
      <c r="AB619" s="53">
        <f t="shared" si="160"/>
        <v>0</v>
      </c>
      <c r="AI619" s="21"/>
      <c r="AJ619" s="6"/>
      <c r="AL619" s="53">
        <f t="shared" si="161"/>
        <v>0</v>
      </c>
      <c r="AS619" s="21"/>
      <c r="AT619" s="6"/>
      <c r="AV619" s="53">
        <f t="shared" si="162"/>
        <v>0</v>
      </c>
      <c r="BC619" s="21"/>
      <c r="BD619" s="6"/>
      <c r="BF619" s="53">
        <f t="shared" si="163"/>
        <v>0</v>
      </c>
      <c r="BM619" s="21"/>
      <c r="BN619" s="6"/>
      <c r="BP619" s="53">
        <f t="shared" si="164"/>
        <v>0</v>
      </c>
      <c r="BW619" s="21"/>
      <c r="BX619" s="6"/>
      <c r="BZ619" s="53">
        <f t="shared" si="165"/>
        <v>0</v>
      </c>
      <c r="CG619" s="21"/>
      <c r="CH619" s="6"/>
      <c r="CJ619" s="53">
        <f t="shared" si="166"/>
        <v>0</v>
      </c>
    </row>
    <row r="620" spans="17:88" ht="14.25">
      <c r="Q620" s="2"/>
      <c r="R620" s="26"/>
      <c r="S620" s="14"/>
      <c r="T620" s="15"/>
      <c r="U620" s="14"/>
      <c r="V620" s="15"/>
      <c r="W620" s="14"/>
      <c r="X620" s="15"/>
      <c r="Z620" s="6"/>
      <c r="AB620" s="53">
        <f t="shared" si="160"/>
        <v>0</v>
      </c>
      <c r="AI620" s="21"/>
      <c r="AJ620" s="6"/>
      <c r="AL620" s="53">
        <f t="shared" si="161"/>
        <v>0</v>
      </c>
      <c r="AS620" s="21"/>
      <c r="AT620" s="6"/>
      <c r="AV620" s="53">
        <f t="shared" si="162"/>
        <v>0</v>
      </c>
      <c r="BC620" s="21"/>
      <c r="BD620" s="6"/>
      <c r="BF620" s="53">
        <f t="shared" si="163"/>
        <v>0</v>
      </c>
      <c r="BM620" s="21"/>
      <c r="BN620" s="6"/>
      <c r="BP620" s="53">
        <f t="shared" si="164"/>
        <v>0</v>
      </c>
      <c r="BW620" s="21"/>
      <c r="BX620" s="6"/>
      <c r="BZ620" s="53">
        <f t="shared" si="165"/>
        <v>0</v>
      </c>
      <c r="CG620" s="21"/>
      <c r="CH620" s="6"/>
      <c r="CJ620" s="53">
        <f t="shared" si="166"/>
        <v>0</v>
      </c>
    </row>
    <row r="621" spans="17:88" ht="14.25">
      <c r="Q621" s="2"/>
      <c r="R621" s="26"/>
      <c r="S621" s="14"/>
      <c r="T621" s="15"/>
      <c r="U621" s="14"/>
      <c r="V621" s="15"/>
      <c r="W621" s="14"/>
      <c r="X621" s="15"/>
      <c r="Z621" s="6"/>
      <c r="AB621" s="53">
        <f t="shared" si="160"/>
        <v>0</v>
      </c>
      <c r="AI621" s="21"/>
      <c r="AJ621" s="6"/>
      <c r="AL621" s="53">
        <f t="shared" si="161"/>
        <v>0</v>
      </c>
      <c r="AS621" s="21"/>
      <c r="AT621" s="6"/>
      <c r="AV621" s="53">
        <f t="shared" si="162"/>
        <v>0</v>
      </c>
      <c r="BC621" s="21"/>
      <c r="BD621" s="6"/>
      <c r="BF621" s="53">
        <f t="shared" si="163"/>
        <v>0</v>
      </c>
      <c r="BM621" s="21"/>
      <c r="BN621" s="6"/>
      <c r="BP621" s="53">
        <f t="shared" si="164"/>
        <v>0</v>
      </c>
      <c r="BW621" s="21"/>
      <c r="BX621" s="6"/>
      <c r="BZ621" s="53">
        <f t="shared" si="165"/>
        <v>0</v>
      </c>
      <c r="CG621" s="21"/>
      <c r="CH621" s="6"/>
      <c r="CJ621" s="53">
        <f t="shared" si="166"/>
        <v>0</v>
      </c>
    </row>
    <row r="622" spans="17:88" ht="14.25">
      <c r="Q622" s="2"/>
      <c r="R622" s="26"/>
      <c r="S622" s="14"/>
      <c r="T622" s="15"/>
      <c r="U622" s="14"/>
      <c r="V622" s="15"/>
      <c r="W622" s="14"/>
      <c r="X622" s="15"/>
      <c r="Z622" s="6"/>
      <c r="AB622" s="53">
        <f t="shared" si="160"/>
        <v>0</v>
      </c>
      <c r="AI622" s="21"/>
      <c r="AJ622" s="6"/>
      <c r="AL622" s="53">
        <f t="shared" si="161"/>
        <v>0</v>
      </c>
      <c r="AS622" s="21"/>
      <c r="AT622" s="6"/>
      <c r="AV622" s="53">
        <f t="shared" si="162"/>
        <v>0</v>
      </c>
      <c r="BC622" s="21"/>
      <c r="BD622" s="6"/>
      <c r="BF622" s="53">
        <f t="shared" si="163"/>
        <v>0</v>
      </c>
      <c r="BM622" s="21"/>
      <c r="BN622" s="6"/>
      <c r="BP622" s="53">
        <f t="shared" si="164"/>
        <v>0</v>
      </c>
      <c r="BW622" s="21"/>
      <c r="BX622" s="6"/>
      <c r="BZ622" s="53">
        <f t="shared" si="165"/>
        <v>0</v>
      </c>
      <c r="CG622" s="21"/>
      <c r="CH622" s="6"/>
      <c r="CJ622" s="53">
        <f t="shared" si="166"/>
        <v>0</v>
      </c>
    </row>
    <row r="623" spans="17:88" ht="14.25">
      <c r="Q623" s="2"/>
      <c r="R623" s="26"/>
      <c r="S623" s="14"/>
      <c r="T623" s="15"/>
      <c r="U623" s="14"/>
      <c r="V623" s="15"/>
      <c r="W623" s="14"/>
      <c r="X623" s="15"/>
      <c r="Z623" s="6"/>
      <c r="AB623" s="53">
        <f t="shared" si="160"/>
        <v>0</v>
      </c>
      <c r="AI623" s="21"/>
      <c r="AJ623" s="6"/>
      <c r="AL623" s="53">
        <f t="shared" si="161"/>
        <v>0</v>
      </c>
      <c r="AS623" s="21"/>
      <c r="AT623" s="6"/>
      <c r="AV623" s="53">
        <f t="shared" si="162"/>
        <v>0</v>
      </c>
      <c r="BC623" s="21"/>
      <c r="BD623" s="6"/>
      <c r="BF623" s="53">
        <f t="shared" si="163"/>
        <v>0</v>
      </c>
      <c r="BM623" s="21"/>
      <c r="BN623" s="6"/>
      <c r="BP623" s="53">
        <f t="shared" si="164"/>
        <v>0</v>
      </c>
      <c r="BW623" s="21"/>
      <c r="BX623" s="6"/>
      <c r="BZ623" s="53">
        <f t="shared" si="165"/>
        <v>0</v>
      </c>
      <c r="CG623" s="21"/>
      <c r="CH623" s="6"/>
      <c r="CJ623" s="53">
        <f t="shared" si="166"/>
        <v>0</v>
      </c>
    </row>
    <row r="624" spans="17:88" ht="14.25">
      <c r="Q624" s="2"/>
      <c r="R624" s="26"/>
      <c r="S624" s="14"/>
      <c r="T624" s="15"/>
      <c r="U624" s="14"/>
      <c r="V624" s="15"/>
      <c r="W624" s="14"/>
      <c r="X624" s="15"/>
      <c r="Z624" s="6"/>
      <c r="AB624" s="53">
        <f t="shared" si="160"/>
        <v>0</v>
      </c>
      <c r="AI624" s="21"/>
      <c r="AJ624" s="6"/>
      <c r="AL624" s="53">
        <f t="shared" si="161"/>
        <v>0</v>
      </c>
      <c r="AS624" s="21"/>
      <c r="AT624" s="6"/>
      <c r="AV624" s="53">
        <f t="shared" si="162"/>
        <v>0</v>
      </c>
      <c r="BC624" s="21"/>
      <c r="BD624" s="6"/>
      <c r="BF624" s="53">
        <f t="shared" si="163"/>
        <v>0</v>
      </c>
      <c r="BM624" s="21"/>
      <c r="BN624" s="6"/>
      <c r="BP624" s="53">
        <f t="shared" si="164"/>
        <v>0</v>
      </c>
      <c r="BW624" s="21"/>
      <c r="BX624" s="6"/>
      <c r="BZ624" s="53">
        <f t="shared" si="165"/>
        <v>0</v>
      </c>
      <c r="CG624" s="21"/>
      <c r="CH624" s="6"/>
      <c r="CJ624" s="53">
        <f t="shared" si="166"/>
        <v>0</v>
      </c>
    </row>
    <row r="625" spans="17:88" ht="14.25">
      <c r="Q625" s="2"/>
      <c r="R625" s="26"/>
      <c r="S625" s="14"/>
      <c r="T625" s="15"/>
      <c r="U625" s="14"/>
      <c r="V625" s="15"/>
      <c r="W625" s="14"/>
      <c r="X625" s="15"/>
      <c r="Z625" s="6"/>
      <c r="AB625" s="53">
        <f t="shared" si="160"/>
        <v>0</v>
      </c>
      <c r="AI625" s="21"/>
      <c r="AJ625" s="6"/>
      <c r="AL625" s="53">
        <f t="shared" si="161"/>
        <v>0</v>
      </c>
      <c r="AS625" s="21"/>
      <c r="AT625" s="6"/>
      <c r="AV625" s="53">
        <f t="shared" si="162"/>
        <v>0</v>
      </c>
      <c r="BC625" s="21"/>
      <c r="BD625" s="6"/>
      <c r="BF625" s="53">
        <f t="shared" si="163"/>
        <v>0</v>
      </c>
      <c r="BM625" s="21"/>
      <c r="BN625" s="6"/>
      <c r="BP625" s="53">
        <f t="shared" si="164"/>
        <v>0</v>
      </c>
      <c r="BW625" s="21"/>
      <c r="BX625" s="6"/>
      <c r="BZ625" s="53">
        <f t="shared" si="165"/>
        <v>0</v>
      </c>
      <c r="CG625" s="21"/>
      <c r="CH625" s="6"/>
      <c r="CJ625" s="53">
        <f t="shared" si="166"/>
        <v>0</v>
      </c>
    </row>
    <row r="626" spans="17:88" ht="14.25">
      <c r="Q626" s="2"/>
      <c r="R626" s="26"/>
      <c r="S626" s="14"/>
      <c r="T626" s="15"/>
      <c r="U626" s="14"/>
      <c r="V626" s="15"/>
      <c r="W626" s="14"/>
      <c r="X626" s="15"/>
      <c r="Z626" s="6"/>
      <c r="AB626" s="53">
        <f t="shared" si="160"/>
        <v>0</v>
      </c>
      <c r="AI626" s="21"/>
      <c r="AJ626" s="6"/>
      <c r="AL626" s="53">
        <f t="shared" si="161"/>
        <v>0</v>
      </c>
      <c r="AS626" s="21"/>
      <c r="AT626" s="6"/>
      <c r="AV626" s="53">
        <f t="shared" si="162"/>
        <v>0</v>
      </c>
      <c r="BC626" s="21"/>
      <c r="BD626" s="6"/>
      <c r="BF626" s="53">
        <f t="shared" si="163"/>
        <v>0</v>
      </c>
      <c r="BM626" s="21"/>
      <c r="BN626" s="6"/>
      <c r="BP626" s="53">
        <f t="shared" si="164"/>
        <v>0</v>
      </c>
      <c r="BW626" s="21"/>
      <c r="BX626" s="6"/>
      <c r="BZ626" s="53">
        <f t="shared" si="165"/>
        <v>0</v>
      </c>
      <c r="CG626" s="21"/>
      <c r="CH626" s="6"/>
      <c r="CJ626" s="53">
        <f t="shared" si="166"/>
        <v>0</v>
      </c>
    </row>
    <row r="627" spans="17:88" ht="14.25">
      <c r="Q627" s="2"/>
      <c r="R627" s="26"/>
      <c r="S627" s="14"/>
      <c r="T627" s="15"/>
      <c r="U627" s="14"/>
      <c r="V627" s="15"/>
      <c r="W627" s="14"/>
      <c r="X627" s="15"/>
      <c r="Z627" s="6"/>
      <c r="AB627" s="53">
        <f t="shared" si="160"/>
        <v>0</v>
      </c>
      <c r="AI627" s="21"/>
      <c r="AJ627" s="6"/>
      <c r="AL627" s="53">
        <f t="shared" si="161"/>
        <v>0</v>
      </c>
      <c r="AS627" s="21"/>
      <c r="AT627" s="6"/>
      <c r="AV627" s="53">
        <f t="shared" si="162"/>
        <v>0</v>
      </c>
      <c r="BC627" s="21"/>
      <c r="BD627" s="6"/>
      <c r="BF627" s="53">
        <f t="shared" si="163"/>
        <v>0</v>
      </c>
      <c r="BM627" s="21"/>
      <c r="BN627" s="6"/>
      <c r="BP627" s="53">
        <f t="shared" si="164"/>
        <v>0</v>
      </c>
      <c r="BW627" s="21"/>
      <c r="BX627" s="6"/>
      <c r="BZ627" s="53">
        <f t="shared" si="165"/>
        <v>0</v>
      </c>
      <c r="CG627" s="21"/>
      <c r="CH627" s="6"/>
      <c r="CJ627" s="53">
        <f t="shared" si="166"/>
        <v>0</v>
      </c>
    </row>
    <row r="628" spans="17:88" ht="14.25">
      <c r="Q628" s="2"/>
      <c r="R628" s="26"/>
      <c r="S628" s="14"/>
      <c r="T628" s="15"/>
      <c r="U628" s="14"/>
      <c r="V628" s="15"/>
      <c r="W628" s="14"/>
      <c r="X628" s="15"/>
      <c r="Z628" s="6"/>
      <c r="AB628" s="53">
        <f t="shared" si="160"/>
        <v>0</v>
      </c>
      <c r="AI628" s="21"/>
      <c r="AJ628" s="6"/>
      <c r="AL628" s="53">
        <f t="shared" si="161"/>
        <v>0</v>
      </c>
      <c r="AS628" s="21"/>
      <c r="AT628" s="6"/>
      <c r="AV628" s="53">
        <f t="shared" si="162"/>
        <v>0</v>
      </c>
      <c r="BC628" s="21"/>
      <c r="BD628" s="6"/>
      <c r="BF628" s="53">
        <f t="shared" si="163"/>
        <v>0</v>
      </c>
      <c r="BM628" s="21"/>
      <c r="BN628" s="6"/>
      <c r="BP628" s="53">
        <f t="shared" si="164"/>
        <v>0</v>
      </c>
      <c r="BW628" s="21"/>
      <c r="BX628" s="6"/>
      <c r="BZ628" s="53">
        <f t="shared" si="165"/>
        <v>0</v>
      </c>
      <c r="CG628" s="21"/>
      <c r="CH628" s="6"/>
      <c r="CJ628" s="53">
        <f t="shared" si="166"/>
        <v>0</v>
      </c>
    </row>
    <row r="629" spans="17:88" ht="14.25">
      <c r="Q629" s="2"/>
      <c r="R629" s="26"/>
      <c r="S629" s="14"/>
      <c r="T629" s="15"/>
      <c r="U629" s="14"/>
      <c r="V629" s="15"/>
      <c r="W629" s="14"/>
      <c r="X629" s="15"/>
      <c r="Z629" s="6"/>
      <c r="AB629" s="53">
        <f t="shared" si="160"/>
        <v>0</v>
      </c>
      <c r="AI629" s="21"/>
      <c r="AJ629" s="6"/>
      <c r="AL629" s="53">
        <f t="shared" si="161"/>
        <v>0</v>
      </c>
      <c r="AS629" s="21"/>
      <c r="AT629" s="6"/>
      <c r="AV629" s="53">
        <f t="shared" si="162"/>
        <v>0</v>
      </c>
      <c r="BC629" s="21"/>
      <c r="BD629" s="6"/>
      <c r="BF629" s="53">
        <f t="shared" si="163"/>
        <v>0</v>
      </c>
      <c r="BM629" s="21"/>
      <c r="BN629" s="6"/>
      <c r="BP629" s="53">
        <f t="shared" si="164"/>
        <v>0</v>
      </c>
      <c r="BW629" s="21"/>
      <c r="BX629" s="6"/>
      <c r="BZ629" s="53">
        <f t="shared" si="165"/>
        <v>0</v>
      </c>
      <c r="CG629" s="21"/>
      <c r="CH629" s="6"/>
      <c r="CJ629" s="53">
        <f t="shared" si="166"/>
        <v>0</v>
      </c>
    </row>
    <row r="630" spans="17:88" ht="15" thickBot="1">
      <c r="Q630" s="2"/>
      <c r="R630" s="26"/>
      <c r="S630" s="14"/>
      <c r="T630" s="15"/>
      <c r="U630" s="14"/>
      <c r="V630" s="15"/>
      <c r="W630" s="14"/>
      <c r="X630" s="15"/>
      <c r="Y630" s="17"/>
      <c r="Z630" s="23"/>
      <c r="AA630" s="54"/>
      <c r="AB630" s="55">
        <f>+IF(Y93=83,AB93,0)</f>
        <v>0</v>
      </c>
      <c r="AC630" s="18"/>
      <c r="AD630" s="19"/>
      <c r="AE630" s="18"/>
      <c r="AF630" s="19"/>
      <c r="AG630" s="18"/>
      <c r="AH630" s="19"/>
      <c r="AI630" s="22"/>
      <c r="AJ630" s="23"/>
      <c r="AK630" s="54"/>
      <c r="AL630" s="55">
        <f>+IF(AI93=83,AL93,0)</f>
        <v>0</v>
      </c>
      <c r="AM630" s="18"/>
      <c r="AN630" s="19"/>
      <c r="AO630" s="18"/>
      <c r="AP630" s="19"/>
      <c r="AQ630" s="18"/>
      <c r="AR630" s="19"/>
      <c r="AS630" s="22"/>
      <c r="AT630" s="23"/>
      <c r="AU630" s="54"/>
      <c r="AV630" s="55">
        <f>+IF(AS93=83,AV93,0)</f>
        <v>0</v>
      </c>
      <c r="AW630" s="18"/>
      <c r="AX630" s="19"/>
      <c r="AY630" s="18"/>
      <c r="AZ630" s="19"/>
      <c r="BA630" s="18"/>
      <c r="BB630" s="19"/>
      <c r="BC630" s="22"/>
      <c r="BD630" s="23"/>
      <c r="BE630" s="54"/>
      <c r="BF630" s="55">
        <f>+IF(BC93=83,BF93,0)</f>
        <v>0</v>
      </c>
      <c r="BG630" s="18"/>
      <c r="BH630" s="19"/>
      <c r="BI630" s="18"/>
      <c r="BJ630" s="19"/>
      <c r="BK630" s="18"/>
      <c r="BL630" s="19"/>
      <c r="BM630" s="22"/>
      <c r="BN630" s="23"/>
      <c r="BO630" s="54"/>
      <c r="BP630" s="55">
        <f>+IF(BM93=83,BP93,0)</f>
        <v>0</v>
      </c>
      <c r="BQ630" s="18"/>
      <c r="BR630" s="19"/>
      <c r="BS630" s="18"/>
      <c r="BT630" s="19"/>
      <c r="BU630" s="18"/>
      <c r="BV630" s="19"/>
      <c r="BW630" s="22"/>
      <c r="BX630" s="23"/>
      <c r="BY630" s="54"/>
      <c r="BZ630" s="55">
        <f>+IF(BW93=83,BZ93,0)</f>
        <v>0</v>
      </c>
      <c r="CA630" s="18"/>
      <c r="CB630" s="19"/>
      <c r="CC630" s="18"/>
      <c r="CD630" s="19"/>
      <c r="CE630" s="18"/>
      <c r="CF630" s="19"/>
      <c r="CG630" s="22"/>
      <c r="CH630" s="23"/>
      <c r="CI630" s="54"/>
      <c r="CJ630" s="55">
        <f>+IF(CG93=83,CJ93,0)</f>
        <v>0</v>
      </c>
    </row>
    <row r="631" spans="17:88" ht="14.25">
      <c r="Q631" s="2"/>
      <c r="R631" s="26"/>
      <c r="S631" s="14"/>
      <c r="T631" s="15"/>
      <c r="U631" s="14"/>
      <c r="V631" s="15"/>
      <c r="W631" s="14"/>
      <c r="X631" s="15"/>
      <c r="Y631" s="1">
        <v>83</v>
      </c>
      <c r="Z631" s="1" t="s">
        <v>25</v>
      </c>
      <c r="AA631" s="56">
        <f>+AB631+AL631+AV631+BF631+BP631+BZ631+CJ631</f>
        <v>0.08902178559139334</v>
      </c>
      <c r="AB631" s="42">
        <f>SUM(AB566:AB630)</f>
        <v>0</v>
      </c>
      <c r="AL631" s="42">
        <f>SUM(AL566:AL630)</f>
        <v>0</v>
      </c>
      <c r="AV631" s="42">
        <f>SUM(AV566:AV630)</f>
        <v>0</v>
      </c>
      <c r="BF631" s="42">
        <f>SUM(BF566:BF630)</f>
        <v>0</v>
      </c>
      <c r="BP631" s="42">
        <f>SUM(BP566:BP630)</f>
        <v>0</v>
      </c>
      <c r="BZ631" s="42">
        <f>SUM(BZ566:BZ630)</f>
        <v>0.08902178559139334</v>
      </c>
      <c r="CJ631" s="42">
        <f>SUM(CJ566:CJ630)</f>
        <v>0</v>
      </c>
    </row>
    <row r="632" ht="15" thickBot="1"/>
    <row r="633" spans="19:88" s="13" customFormat="1" ht="14.25">
      <c r="S633" s="14"/>
      <c r="T633" s="15"/>
      <c r="U633" s="14"/>
      <c r="V633" s="15"/>
      <c r="W633" s="14"/>
      <c r="X633" s="15"/>
      <c r="Y633" s="7">
        <v>84</v>
      </c>
      <c r="Z633" s="62"/>
      <c r="AA633" s="63"/>
      <c r="AB633" s="64">
        <f aca="true" t="shared" si="167" ref="AB633:AB664">+IF(Y29=84,AB29,0)</f>
        <v>0</v>
      </c>
      <c r="AC633" s="65"/>
      <c r="AD633" s="66"/>
      <c r="AE633" s="65"/>
      <c r="AF633" s="66"/>
      <c r="AG633" s="65"/>
      <c r="AH633" s="66"/>
      <c r="AI633" s="61"/>
      <c r="AJ633" s="62"/>
      <c r="AK633" s="63"/>
      <c r="AL633" s="64">
        <f aca="true" t="shared" si="168" ref="AL633:AL664">+IF(AI29=84,AL29,0)</f>
        <v>0</v>
      </c>
      <c r="AM633" s="65"/>
      <c r="AN633" s="66"/>
      <c r="AO633" s="65"/>
      <c r="AP633" s="66"/>
      <c r="AQ633" s="65"/>
      <c r="AR633" s="66"/>
      <c r="AS633" s="61"/>
      <c r="AT633" s="62"/>
      <c r="AU633" s="63"/>
      <c r="AV633" s="64">
        <f aca="true" t="shared" si="169" ref="AV633:AV664">+IF(AS29=84,AV29,0)</f>
        <v>0</v>
      </c>
      <c r="AW633" s="65"/>
      <c r="AX633" s="66"/>
      <c r="AY633" s="65"/>
      <c r="AZ633" s="66"/>
      <c r="BA633" s="65"/>
      <c r="BB633" s="66"/>
      <c r="BC633" s="61"/>
      <c r="BD633" s="62"/>
      <c r="BE633" s="63"/>
      <c r="BF633" s="64">
        <f aca="true" t="shared" si="170" ref="BF633:BF664">+IF(BC29=84,BF29,0)</f>
        <v>0</v>
      </c>
      <c r="BG633" s="65"/>
      <c r="BH633" s="66"/>
      <c r="BI633" s="65"/>
      <c r="BJ633" s="66"/>
      <c r="BK633" s="65"/>
      <c r="BL633" s="66"/>
      <c r="BM633" s="61"/>
      <c r="BN633" s="62"/>
      <c r="BO633" s="63"/>
      <c r="BP633" s="64">
        <f aca="true" t="shared" si="171" ref="BP633:BP664">+IF(BM29=84,BP29,0)</f>
        <v>0</v>
      </c>
      <c r="BQ633" s="65"/>
      <c r="BR633" s="66"/>
      <c r="BS633" s="65"/>
      <c r="BT633" s="66"/>
      <c r="BU633" s="65"/>
      <c r="BV633" s="66"/>
      <c r="BW633" s="61"/>
      <c r="BX633" s="62"/>
      <c r="BY633" s="63"/>
      <c r="BZ633" s="64">
        <f aca="true" t="shared" si="172" ref="BZ633:BZ664">+IF(BW29=84,BZ29,0)</f>
        <v>0</v>
      </c>
      <c r="CA633" s="65"/>
      <c r="CB633" s="66"/>
      <c r="CC633" s="65"/>
      <c r="CD633" s="66"/>
      <c r="CE633" s="65"/>
      <c r="CF633" s="66"/>
      <c r="CG633" s="61"/>
      <c r="CH633" s="62"/>
      <c r="CI633" s="63"/>
      <c r="CJ633" s="64">
        <f aca="true" t="shared" si="173" ref="CJ633:CJ664">+IF(CG29=84,CJ29,0)</f>
        <v>0</v>
      </c>
    </row>
    <row r="634" spans="19:88" ht="14.25">
      <c r="S634" s="14"/>
      <c r="T634" s="15"/>
      <c r="U634" s="14"/>
      <c r="V634" s="15"/>
      <c r="W634" s="14"/>
      <c r="X634" s="15"/>
      <c r="Z634" s="6"/>
      <c r="AB634" s="53">
        <f t="shared" si="167"/>
        <v>0</v>
      </c>
      <c r="AI634" s="21"/>
      <c r="AJ634" s="6"/>
      <c r="AL634" s="53">
        <f t="shared" si="168"/>
        <v>0</v>
      </c>
      <c r="AS634" s="21"/>
      <c r="AT634" s="6"/>
      <c r="AV634" s="53">
        <f t="shared" si="169"/>
        <v>0</v>
      </c>
      <c r="BC634" s="21"/>
      <c r="BD634" s="6"/>
      <c r="BF634" s="53">
        <f t="shared" si="170"/>
        <v>0</v>
      </c>
      <c r="BM634" s="21"/>
      <c r="BN634" s="6"/>
      <c r="BP634" s="53">
        <f t="shared" si="171"/>
        <v>0</v>
      </c>
      <c r="BW634" s="21"/>
      <c r="BX634" s="6"/>
      <c r="BZ634" s="53">
        <f t="shared" si="172"/>
        <v>0.005650795047753222</v>
      </c>
      <c r="CG634" s="21"/>
      <c r="CH634" s="6"/>
      <c r="CJ634" s="53">
        <f t="shared" si="173"/>
        <v>0</v>
      </c>
    </row>
    <row r="635" spans="17:88" s="13" customFormat="1" ht="14.25">
      <c r="Q635" s="14"/>
      <c r="R635" s="67"/>
      <c r="S635" s="14"/>
      <c r="T635" s="15"/>
      <c r="U635" s="14"/>
      <c r="V635" s="15"/>
      <c r="W635" s="14"/>
      <c r="X635" s="15"/>
      <c r="Z635" s="30"/>
      <c r="AA635" s="51"/>
      <c r="AB635" s="53">
        <f t="shared" si="167"/>
        <v>0</v>
      </c>
      <c r="AC635" s="14"/>
      <c r="AD635" s="15"/>
      <c r="AE635" s="14"/>
      <c r="AF635" s="15"/>
      <c r="AG635" s="14"/>
      <c r="AH635" s="15"/>
      <c r="AI635" s="24"/>
      <c r="AJ635" s="30"/>
      <c r="AK635" s="51"/>
      <c r="AL635" s="53">
        <f t="shared" si="168"/>
        <v>0</v>
      </c>
      <c r="AM635" s="14"/>
      <c r="AN635" s="15"/>
      <c r="AO635" s="14"/>
      <c r="AP635" s="15"/>
      <c r="AQ635" s="14"/>
      <c r="AR635" s="15"/>
      <c r="AS635" s="24"/>
      <c r="AT635" s="30"/>
      <c r="AU635" s="51"/>
      <c r="AV635" s="53">
        <f t="shared" si="169"/>
        <v>0</v>
      </c>
      <c r="AW635" s="14"/>
      <c r="AX635" s="15"/>
      <c r="AY635" s="14"/>
      <c r="AZ635" s="15"/>
      <c r="BA635" s="14"/>
      <c r="BB635" s="15"/>
      <c r="BC635" s="24"/>
      <c r="BD635" s="30"/>
      <c r="BE635" s="51"/>
      <c r="BF635" s="53">
        <f t="shared" si="170"/>
        <v>0</v>
      </c>
      <c r="BG635" s="14"/>
      <c r="BH635" s="15"/>
      <c r="BI635" s="14"/>
      <c r="BJ635" s="15"/>
      <c r="BK635" s="14"/>
      <c r="BL635" s="15"/>
      <c r="BM635" s="24"/>
      <c r="BN635" s="30"/>
      <c r="BO635" s="51"/>
      <c r="BP635" s="53">
        <f t="shared" si="171"/>
        <v>0</v>
      </c>
      <c r="BQ635" s="14"/>
      <c r="BR635" s="15"/>
      <c r="BS635" s="14"/>
      <c r="BT635" s="15"/>
      <c r="BU635" s="14"/>
      <c r="BV635" s="15"/>
      <c r="BW635" s="24"/>
      <c r="BX635" s="30"/>
      <c r="BY635" s="51"/>
      <c r="BZ635" s="53">
        <f t="shared" si="172"/>
        <v>0</v>
      </c>
      <c r="CA635" s="14"/>
      <c r="CB635" s="15"/>
      <c r="CC635" s="14"/>
      <c r="CD635" s="15"/>
      <c r="CE635" s="14"/>
      <c r="CF635" s="15"/>
      <c r="CG635" s="24"/>
      <c r="CH635" s="30"/>
      <c r="CI635" s="51"/>
      <c r="CJ635" s="53">
        <f t="shared" si="173"/>
        <v>0.2746029744064048</v>
      </c>
    </row>
    <row r="636" spans="19:88" ht="14.25">
      <c r="S636" s="14"/>
      <c r="T636" s="15"/>
      <c r="U636" s="14"/>
      <c r="V636" s="15"/>
      <c r="W636" s="14"/>
      <c r="X636" s="15"/>
      <c r="Z636" s="6"/>
      <c r="AB636" s="53">
        <f t="shared" si="167"/>
        <v>0</v>
      </c>
      <c r="AI636" s="21"/>
      <c r="AJ636" s="6"/>
      <c r="AL636" s="53">
        <f t="shared" si="168"/>
        <v>0</v>
      </c>
      <c r="AS636" s="21"/>
      <c r="AT636" s="6"/>
      <c r="AV636" s="53">
        <f t="shared" si="169"/>
        <v>0</v>
      </c>
      <c r="BC636" s="21"/>
      <c r="BD636" s="6"/>
      <c r="BF636" s="53">
        <f t="shared" si="170"/>
        <v>0</v>
      </c>
      <c r="BM636" s="21"/>
      <c r="BN636" s="6"/>
      <c r="BP636" s="53">
        <f t="shared" si="171"/>
        <v>0</v>
      </c>
      <c r="BW636" s="21"/>
      <c r="BX636" s="6"/>
      <c r="BZ636" s="53">
        <f t="shared" si="172"/>
        <v>0</v>
      </c>
      <c r="CG636" s="21"/>
      <c r="CH636" s="6"/>
      <c r="CJ636" s="53">
        <f t="shared" si="173"/>
        <v>0</v>
      </c>
    </row>
    <row r="637" spans="17:88" s="13" customFormat="1" ht="14.25">
      <c r="Q637" s="14"/>
      <c r="R637" s="67"/>
      <c r="S637" s="14"/>
      <c r="T637" s="15"/>
      <c r="U637" s="14"/>
      <c r="V637" s="15"/>
      <c r="W637" s="14"/>
      <c r="X637" s="15"/>
      <c r="Z637" s="30"/>
      <c r="AA637" s="51"/>
      <c r="AB637" s="53">
        <f t="shared" si="167"/>
        <v>0</v>
      </c>
      <c r="AC637" s="14"/>
      <c r="AD637" s="15"/>
      <c r="AE637" s="14"/>
      <c r="AF637" s="15"/>
      <c r="AG637" s="14"/>
      <c r="AH637" s="15"/>
      <c r="AI637" s="24"/>
      <c r="AJ637" s="30"/>
      <c r="AK637" s="51"/>
      <c r="AL637" s="53">
        <f t="shared" si="168"/>
        <v>0</v>
      </c>
      <c r="AM637" s="14"/>
      <c r="AN637" s="15"/>
      <c r="AO637" s="14"/>
      <c r="AP637" s="15"/>
      <c r="AQ637" s="14"/>
      <c r="AR637" s="15"/>
      <c r="AS637" s="24"/>
      <c r="AT637" s="30"/>
      <c r="AU637" s="51"/>
      <c r="AV637" s="53">
        <f t="shared" si="169"/>
        <v>0</v>
      </c>
      <c r="AW637" s="14"/>
      <c r="AX637" s="15"/>
      <c r="AY637" s="14"/>
      <c r="AZ637" s="15"/>
      <c r="BA637" s="14"/>
      <c r="BB637" s="15"/>
      <c r="BC637" s="24"/>
      <c r="BD637" s="30"/>
      <c r="BE637" s="51"/>
      <c r="BF637" s="53">
        <f t="shared" si="170"/>
        <v>0</v>
      </c>
      <c r="BG637" s="14"/>
      <c r="BH637" s="15"/>
      <c r="BI637" s="14"/>
      <c r="BJ637" s="15"/>
      <c r="BK637" s="14"/>
      <c r="BL637" s="15"/>
      <c r="BM637" s="24"/>
      <c r="BN637" s="30"/>
      <c r="BO637" s="51"/>
      <c r="BP637" s="53">
        <f t="shared" si="171"/>
        <v>0</v>
      </c>
      <c r="BQ637" s="14"/>
      <c r="BR637" s="15"/>
      <c r="BS637" s="14"/>
      <c r="BT637" s="15"/>
      <c r="BU637" s="14"/>
      <c r="BV637" s="15"/>
      <c r="BW637" s="24"/>
      <c r="BX637" s="30"/>
      <c r="BY637" s="51"/>
      <c r="BZ637" s="53">
        <f t="shared" si="172"/>
        <v>0</v>
      </c>
      <c r="CA637" s="14"/>
      <c r="CB637" s="15"/>
      <c r="CC637" s="14"/>
      <c r="CD637" s="15"/>
      <c r="CE637" s="14"/>
      <c r="CF637" s="15"/>
      <c r="CG637" s="24"/>
      <c r="CH637" s="30"/>
      <c r="CI637" s="51"/>
      <c r="CJ637" s="53">
        <f t="shared" si="173"/>
        <v>0</v>
      </c>
    </row>
    <row r="638" spans="17:88" ht="14.25">
      <c r="Q638" s="2"/>
      <c r="R638" s="26"/>
      <c r="S638" s="14"/>
      <c r="T638" s="15"/>
      <c r="U638" s="14"/>
      <c r="V638" s="15"/>
      <c r="W638" s="14"/>
      <c r="X638" s="15"/>
      <c r="Z638" s="6"/>
      <c r="AB638" s="53">
        <f t="shared" si="167"/>
        <v>0</v>
      </c>
      <c r="AI638" s="21"/>
      <c r="AJ638" s="6"/>
      <c r="AL638" s="53">
        <f t="shared" si="168"/>
        <v>0</v>
      </c>
      <c r="AS638" s="21"/>
      <c r="AT638" s="6"/>
      <c r="AV638" s="53">
        <f t="shared" si="169"/>
        <v>0</v>
      </c>
      <c r="BC638" s="21"/>
      <c r="BD638" s="6"/>
      <c r="BF638" s="53">
        <f t="shared" si="170"/>
        <v>0</v>
      </c>
      <c r="BM638" s="21"/>
      <c r="BN638" s="6"/>
      <c r="BP638" s="53">
        <f t="shared" si="171"/>
        <v>0</v>
      </c>
      <c r="BW638" s="21"/>
      <c r="BX638" s="6"/>
      <c r="BZ638" s="53">
        <f t="shared" si="172"/>
        <v>0</v>
      </c>
      <c r="CG638" s="21"/>
      <c r="CH638" s="6"/>
      <c r="CJ638" s="53">
        <f t="shared" si="173"/>
        <v>0</v>
      </c>
    </row>
    <row r="639" spans="17:88" ht="14.25">
      <c r="Q639" s="2"/>
      <c r="R639" s="26"/>
      <c r="S639" s="14"/>
      <c r="T639" s="15"/>
      <c r="U639" s="14"/>
      <c r="V639" s="15"/>
      <c r="W639" s="14"/>
      <c r="X639" s="15"/>
      <c r="Z639" s="6"/>
      <c r="AB639" s="53">
        <f t="shared" si="167"/>
        <v>0</v>
      </c>
      <c r="AI639" s="21"/>
      <c r="AJ639" s="6"/>
      <c r="AL639" s="53">
        <f t="shared" si="168"/>
        <v>0</v>
      </c>
      <c r="AS639" s="21"/>
      <c r="AT639" s="6"/>
      <c r="AV639" s="53">
        <f t="shared" si="169"/>
        <v>0</v>
      </c>
      <c r="BC639" s="21"/>
      <c r="BD639" s="6"/>
      <c r="BF639" s="53">
        <f t="shared" si="170"/>
        <v>0</v>
      </c>
      <c r="BM639" s="21"/>
      <c r="BN639" s="6"/>
      <c r="BP639" s="53">
        <f t="shared" si="171"/>
        <v>0</v>
      </c>
      <c r="BW639" s="21"/>
      <c r="BX639" s="6"/>
      <c r="BZ639" s="53">
        <f t="shared" si="172"/>
        <v>0</v>
      </c>
      <c r="CG639" s="21"/>
      <c r="CH639" s="6"/>
      <c r="CJ639" s="53">
        <f t="shared" si="173"/>
        <v>0</v>
      </c>
    </row>
    <row r="640" spans="17:88" ht="14.25">
      <c r="Q640" s="2"/>
      <c r="R640" s="26"/>
      <c r="S640" s="14"/>
      <c r="T640" s="15"/>
      <c r="U640" s="14"/>
      <c r="V640" s="15"/>
      <c r="W640" s="14"/>
      <c r="X640" s="15"/>
      <c r="Z640" s="6"/>
      <c r="AB640" s="53">
        <f t="shared" si="167"/>
        <v>0</v>
      </c>
      <c r="AI640" s="21"/>
      <c r="AJ640" s="6"/>
      <c r="AL640" s="53">
        <f t="shared" si="168"/>
        <v>0</v>
      </c>
      <c r="AS640" s="21"/>
      <c r="AT640" s="6"/>
      <c r="AV640" s="53">
        <f t="shared" si="169"/>
        <v>0</v>
      </c>
      <c r="BC640" s="21"/>
      <c r="BD640" s="6"/>
      <c r="BF640" s="53">
        <f t="shared" si="170"/>
        <v>0</v>
      </c>
      <c r="BM640" s="21"/>
      <c r="BN640" s="6"/>
      <c r="BP640" s="53">
        <f t="shared" si="171"/>
        <v>0</v>
      </c>
      <c r="BW640" s="21"/>
      <c r="BX640" s="6"/>
      <c r="BZ640" s="53">
        <f t="shared" si="172"/>
        <v>0</v>
      </c>
      <c r="CG640" s="21"/>
      <c r="CH640" s="6"/>
      <c r="CJ640" s="53">
        <f t="shared" si="173"/>
        <v>0</v>
      </c>
    </row>
    <row r="641" spans="17:88" ht="14.25">
      <c r="Q641" s="2"/>
      <c r="R641" s="26"/>
      <c r="S641" s="14"/>
      <c r="T641" s="15"/>
      <c r="U641" s="14"/>
      <c r="V641" s="15"/>
      <c r="W641" s="14"/>
      <c r="X641" s="15"/>
      <c r="Z641" s="6"/>
      <c r="AB641" s="53">
        <f t="shared" si="167"/>
        <v>0</v>
      </c>
      <c r="AI641" s="21"/>
      <c r="AJ641" s="6"/>
      <c r="AL641" s="53">
        <f t="shared" si="168"/>
        <v>0</v>
      </c>
      <c r="AS641" s="21"/>
      <c r="AT641" s="6"/>
      <c r="AV641" s="53">
        <f t="shared" si="169"/>
        <v>0</v>
      </c>
      <c r="BC641" s="21"/>
      <c r="BD641" s="6"/>
      <c r="BF641" s="53">
        <f t="shared" si="170"/>
        <v>0</v>
      </c>
      <c r="BM641" s="21"/>
      <c r="BN641" s="6"/>
      <c r="BP641" s="53">
        <f t="shared" si="171"/>
        <v>0</v>
      </c>
      <c r="BW641" s="21"/>
      <c r="BX641" s="6"/>
      <c r="BZ641" s="53">
        <f t="shared" si="172"/>
        <v>0</v>
      </c>
      <c r="CG641" s="21"/>
      <c r="CH641" s="6"/>
      <c r="CJ641" s="53">
        <f t="shared" si="173"/>
        <v>0</v>
      </c>
    </row>
    <row r="642" spans="17:88" ht="14.25">
      <c r="Q642" s="2"/>
      <c r="R642" s="26"/>
      <c r="S642" s="14"/>
      <c r="T642" s="15"/>
      <c r="U642" s="14"/>
      <c r="V642" s="15"/>
      <c r="W642" s="14"/>
      <c r="X642" s="15"/>
      <c r="Z642" s="6"/>
      <c r="AB642" s="53">
        <f t="shared" si="167"/>
        <v>0</v>
      </c>
      <c r="AI642" s="21"/>
      <c r="AJ642" s="6"/>
      <c r="AL642" s="53">
        <f t="shared" si="168"/>
        <v>0</v>
      </c>
      <c r="AS642" s="21"/>
      <c r="AT642" s="6"/>
      <c r="AV642" s="53">
        <f t="shared" si="169"/>
        <v>0</v>
      </c>
      <c r="BC642" s="21"/>
      <c r="BD642" s="6"/>
      <c r="BF642" s="53">
        <f t="shared" si="170"/>
        <v>0</v>
      </c>
      <c r="BM642" s="21"/>
      <c r="BN642" s="6"/>
      <c r="BP642" s="53">
        <f t="shared" si="171"/>
        <v>0</v>
      </c>
      <c r="BW642" s="21"/>
      <c r="BX642" s="6"/>
      <c r="BZ642" s="53">
        <f t="shared" si="172"/>
        <v>0</v>
      </c>
      <c r="CG642" s="21"/>
      <c r="CH642" s="6"/>
      <c r="CJ642" s="53">
        <f t="shared" si="173"/>
        <v>0</v>
      </c>
    </row>
    <row r="643" spans="17:88" ht="14.25">
      <c r="Q643" s="2"/>
      <c r="R643" s="26"/>
      <c r="S643" s="14"/>
      <c r="T643" s="15"/>
      <c r="U643" s="14"/>
      <c r="V643" s="15"/>
      <c r="W643" s="14"/>
      <c r="X643" s="15"/>
      <c r="Z643" s="6"/>
      <c r="AB643" s="53">
        <f t="shared" si="167"/>
        <v>0</v>
      </c>
      <c r="AI643" s="21"/>
      <c r="AJ643" s="6"/>
      <c r="AL643" s="53">
        <f t="shared" si="168"/>
        <v>0</v>
      </c>
      <c r="AS643" s="21"/>
      <c r="AT643" s="6"/>
      <c r="AV643" s="53">
        <f t="shared" si="169"/>
        <v>0</v>
      </c>
      <c r="BC643" s="21"/>
      <c r="BD643" s="6"/>
      <c r="BF643" s="53">
        <f t="shared" si="170"/>
        <v>0</v>
      </c>
      <c r="BM643" s="21"/>
      <c r="BN643" s="6"/>
      <c r="BP643" s="53">
        <f t="shared" si="171"/>
        <v>0</v>
      </c>
      <c r="BW643" s="21"/>
      <c r="BX643" s="6"/>
      <c r="BZ643" s="53">
        <f t="shared" si="172"/>
        <v>0</v>
      </c>
      <c r="CG643" s="21"/>
      <c r="CH643" s="6"/>
      <c r="CJ643" s="53">
        <f t="shared" si="173"/>
        <v>0</v>
      </c>
    </row>
    <row r="644" spans="17:88" ht="14.25">
      <c r="Q644" s="2"/>
      <c r="R644" s="26"/>
      <c r="S644" s="14"/>
      <c r="T644" s="15"/>
      <c r="U644" s="14"/>
      <c r="V644" s="15"/>
      <c r="W644" s="14"/>
      <c r="X644" s="15"/>
      <c r="Z644" s="6"/>
      <c r="AB644" s="53">
        <f t="shared" si="167"/>
        <v>0</v>
      </c>
      <c r="AI644" s="21"/>
      <c r="AJ644" s="6"/>
      <c r="AL644" s="53">
        <f t="shared" si="168"/>
        <v>0</v>
      </c>
      <c r="AS644" s="21"/>
      <c r="AT644" s="6"/>
      <c r="AV644" s="53">
        <f t="shared" si="169"/>
        <v>0</v>
      </c>
      <c r="BC644" s="21"/>
      <c r="BD644" s="6"/>
      <c r="BF644" s="53">
        <f t="shared" si="170"/>
        <v>0</v>
      </c>
      <c r="BM644" s="21"/>
      <c r="BN644" s="6"/>
      <c r="BP644" s="53">
        <f t="shared" si="171"/>
        <v>0</v>
      </c>
      <c r="BW644" s="21"/>
      <c r="BX644" s="6"/>
      <c r="BZ644" s="53">
        <f t="shared" si="172"/>
        <v>0</v>
      </c>
      <c r="CG644" s="21"/>
      <c r="CH644" s="6"/>
      <c r="CJ644" s="53">
        <f t="shared" si="173"/>
        <v>0</v>
      </c>
    </row>
    <row r="645" spans="17:88" ht="14.25">
      <c r="Q645" s="2"/>
      <c r="R645" s="26"/>
      <c r="S645" s="14"/>
      <c r="T645" s="15"/>
      <c r="U645" s="14"/>
      <c r="V645" s="15"/>
      <c r="W645" s="14"/>
      <c r="X645" s="15"/>
      <c r="Z645" s="6"/>
      <c r="AB645" s="53">
        <f t="shared" si="167"/>
        <v>0</v>
      </c>
      <c r="AI645" s="21"/>
      <c r="AJ645" s="6"/>
      <c r="AL645" s="53">
        <f t="shared" si="168"/>
        <v>0</v>
      </c>
      <c r="AS645" s="21"/>
      <c r="AT645" s="6"/>
      <c r="AV645" s="53">
        <f t="shared" si="169"/>
        <v>0</v>
      </c>
      <c r="BC645" s="21"/>
      <c r="BD645" s="6"/>
      <c r="BF645" s="53">
        <f t="shared" si="170"/>
        <v>0</v>
      </c>
      <c r="BM645" s="21"/>
      <c r="BN645" s="6"/>
      <c r="BP645" s="53">
        <f t="shared" si="171"/>
        <v>0</v>
      </c>
      <c r="BW645" s="21"/>
      <c r="BX645" s="6"/>
      <c r="BZ645" s="53">
        <f t="shared" si="172"/>
        <v>0</v>
      </c>
      <c r="CG645" s="21"/>
      <c r="CH645" s="6"/>
      <c r="CJ645" s="53">
        <f t="shared" si="173"/>
        <v>0</v>
      </c>
    </row>
    <row r="646" spans="17:88" ht="14.25">
      <c r="Q646" s="2"/>
      <c r="R646" s="26"/>
      <c r="S646" s="14"/>
      <c r="T646" s="15"/>
      <c r="U646" s="14"/>
      <c r="V646" s="15"/>
      <c r="W646" s="14"/>
      <c r="X646" s="15"/>
      <c r="Z646" s="6"/>
      <c r="AB646" s="53">
        <f t="shared" si="167"/>
        <v>0</v>
      </c>
      <c r="AI646" s="21"/>
      <c r="AJ646" s="6"/>
      <c r="AL646" s="53">
        <f t="shared" si="168"/>
        <v>0</v>
      </c>
      <c r="AS646" s="21"/>
      <c r="AT646" s="6"/>
      <c r="AV646" s="53">
        <f t="shared" si="169"/>
        <v>0</v>
      </c>
      <c r="BC646" s="21"/>
      <c r="BD646" s="6"/>
      <c r="BF646" s="53">
        <f t="shared" si="170"/>
        <v>0</v>
      </c>
      <c r="BM646" s="21"/>
      <c r="BN646" s="6"/>
      <c r="BP646" s="53">
        <f t="shared" si="171"/>
        <v>0</v>
      </c>
      <c r="BW646" s="21"/>
      <c r="BX646" s="6"/>
      <c r="BZ646" s="53">
        <f t="shared" si="172"/>
        <v>0</v>
      </c>
      <c r="CG646" s="21"/>
      <c r="CH646" s="6"/>
      <c r="CJ646" s="53">
        <f t="shared" si="173"/>
        <v>0</v>
      </c>
    </row>
    <row r="647" spans="17:88" ht="14.25">
      <c r="Q647" s="2"/>
      <c r="R647" s="26"/>
      <c r="S647" s="14"/>
      <c r="T647" s="15"/>
      <c r="U647" s="14"/>
      <c r="V647" s="15"/>
      <c r="W647" s="14"/>
      <c r="X647" s="15"/>
      <c r="Z647" s="6"/>
      <c r="AB647" s="53">
        <f t="shared" si="167"/>
        <v>0</v>
      </c>
      <c r="AI647" s="21"/>
      <c r="AJ647" s="6"/>
      <c r="AL647" s="53">
        <f t="shared" si="168"/>
        <v>0</v>
      </c>
      <c r="AS647" s="21"/>
      <c r="AT647" s="6"/>
      <c r="AV647" s="53">
        <f t="shared" si="169"/>
        <v>0</v>
      </c>
      <c r="BC647" s="21"/>
      <c r="BD647" s="6"/>
      <c r="BF647" s="53">
        <f t="shared" si="170"/>
        <v>0</v>
      </c>
      <c r="BM647" s="21"/>
      <c r="BN647" s="6"/>
      <c r="BP647" s="53">
        <f t="shared" si="171"/>
        <v>0</v>
      </c>
      <c r="BW647" s="21"/>
      <c r="BX647" s="6"/>
      <c r="BZ647" s="53">
        <f t="shared" si="172"/>
        <v>0</v>
      </c>
      <c r="CG647" s="21"/>
      <c r="CH647" s="6"/>
      <c r="CJ647" s="53">
        <f t="shared" si="173"/>
        <v>0</v>
      </c>
    </row>
    <row r="648" spans="17:88" ht="14.25">
      <c r="Q648" s="2"/>
      <c r="R648" s="26"/>
      <c r="S648" s="14"/>
      <c r="T648" s="15"/>
      <c r="U648" s="14"/>
      <c r="V648" s="15"/>
      <c r="W648" s="14"/>
      <c r="X648" s="15"/>
      <c r="Z648" s="6"/>
      <c r="AB648" s="53">
        <f t="shared" si="167"/>
        <v>0</v>
      </c>
      <c r="AI648" s="21"/>
      <c r="AJ648" s="6"/>
      <c r="AL648" s="53">
        <f t="shared" si="168"/>
        <v>0</v>
      </c>
      <c r="AS648" s="21"/>
      <c r="AT648" s="6"/>
      <c r="AV648" s="53">
        <f t="shared" si="169"/>
        <v>0</v>
      </c>
      <c r="BC648" s="21"/>
      <c r="BD648" s="6"/>
      <c r="BF648" s="53">
        <f t="shared" si="170"/>
        <v>0</v>
      </c>
      <c r="BM648" s="21"/>
      <c r="BN648" s="6"/>
      <c r="BP648" s="53">
        <f t="shared" si="171"/>
        <v>0</v>
      </c>
      <c r="BW648" s="21"/>
      <c r="BX648" s="6"/>
      <c r="BZ648" s="53">
        <f t="shared" si="172"/>
        <v>0</v>
      </c>
      <c r="CG648" s="21"/>
      <c r="CH648" s="6"/>
      <c r="CJ648" s="53">
        <f t="shared" si="173"/>
        <v>0</v>
      </c>
    </row>
    <row r="649" spans="17:88" ht="14.25">
      <c r="Q649" s="2"/>
      <c r="R649" s="26"/>
      <c r="S649" s="14"/>
      <c r="T649" s="15"/>
      <c r="U649" s="14"/>
      <c r="V649" s="15"/>
      <c r="W649" s="14"/>
      <c r="X649" s="15"/>
      <c r="Z649" s="6"/>
      <c r="AB649" s="53">
        <f t="shared" si="167"/>
        <v>0</v>
      </c>
      <c r="AI649" s="21"/>
      <c r="AJ649" s="6"/>
      <c r="AL649" s="53">
        <f t="shared" si="168"/>
        <v>0</v>
      </c>
      <c r="AS649" s="21"/>
      <c r="AT649" s="6"/>
      <c r="AV649" s="53">
        <f t="shared" si="169"/>
        <v>0</v>
      </c>
      <c r="BC649" s="21"/>
      <c r="BD649" s="6"/>
      <c r="BF649" s="53">
        <f t="shared" si="170"/>
        <v>0</v>
      </c>
      <c r="BM649" s="21"/>
      <c r="BN649" s="6"/>
      <c r="BP649" s="53">
        <f t="shared" si="171"/>
        <v>0</v>
      </c>
      <c r="BW649" s="21"/>
      <c r="BX649" s="6"/>
      <c r="BZ649" s="53">
        <f t="shared" si="172"/>
        <v>0</v>
      </c>
      <c r="CG649" s="21"/>
      <c r="CH649" s="6"/>
      <c r="CJ649" s="53">
        <f t="shared" si="173"/>
        <v>0</v>
      </c>
    </row>
    <row r="650" spans="17:88" ht="14.25">
      <c r="Q650" s="2"/>
      <c r="R650" s="26"/>
      <c r="S650" s="14"/>
      <c r="T650" s="15"/>
      <c r="U650" s="14"/>
      <c r="V650" s="15"/>
      <c r="W650" s="14"/>
      <c r="X650" s="15"/>
      <c r="Z650" s="6"/>
      <c r="AB650" s="53">
        <f t="shared" si="167"/>
        <v>0</v>
      </c>
      <c r="AI650" s="21"/>
      <c r="AJ650" s="6"/>
      <c r="AL650" s="53">
        <f t="shared" si="168"/>
        <v>0</v>
      </c>
      <c r="AS650" s="21"/>
      <c r="AT650" s="6"/>
      <c r="AV650" s="53">
        <f t="shared" si="169"/>
        <v>0</v>
      </c>
      <c r="BC650" s="21"/>
      <c r="BD650" s="6"/>
      <c r="BF650" s="53">
        <f t="shared" si="170"/>
        <v>0</v>
      </c>
      <c r="BM650" s="21"/>
      <c r="BN650" s="6"/>
      <c r="BP650" s="53">
        <f t="shared" si="171"/>
        <v>0</v>
      </c>
      <c r="BW650" s="21"/>
      <c r="BX650" s="6"/>
      <c r="BZ650" s="53">
        <f t="shared" si="172"/>
        <v>0</v>
      </c>
      <c r="CG650" s="21"/>
      <c r="CH650" s="6"/>
      <c r="CJ650" s="53">
        <f t="shared" si="173"/>
        <v>0</v>
      </c>
    </row>
    <row r="651" spans="17:88" ht="14.25">
      <c r="Q651" s="2"/>
      <c r="R651" s="26"/>
      <c r="S651" s="14"/>
      <c r="T651" s="15"/>
      <c r="U651" s="14"/>
      <c r="V651" s="15"/>
      <c r="W651" s="14"/>
      <c r="X651" s="15"/>
      <c r="Z651" s="6"/>
      <c r="AB651" s="53">
        <f t="shared" si="167"/>
        <v>0</v>
      </c>
      <c r="AI651" s="21"/>
      <c r="AJ651" s="6"/>
      <c r="AL651" s="53">
        <f t="shared" si="168"/>
        <v>0</v>
      </c>
      <c r="AS651" s="21"/>
      <c r="AT651" s="6"/>
      <c r="AV651" s="53">
        <f t="shared" si="169"/>
        <v>0</v>
      </c>
      <c r="BC651" s="21"/>
      <c r="BD651" s="6"/>
      <c r="BF651" s="53">
        <f t="shared" si="170"/>
        <v>0</v>
      </c>
      <c r="BM651" s="21"/>
      <c r="BN651" s="6"/>
      <c r="BP651" s="53">
        <f t="shared" si="171"/>
        <v>0</v>
      </c>
      <c r="BW651" s="21"/>
      <c r="BX651" s="6"/>
      <c r="BZ651" s="53">
        <f t="shared" si="172"/>
        <v>0</v>
      </c>
      <c r="CG651" s="21"/>
      <c r="CH651" s="6"/>
      <c r="CJ651" s="53">
        <f t="shared" si="173"/>
        <v>0</v>
      </c>
    </row>
    <row r="652" spans="17:88" ht="14.25">
      <c r="Q652" s="2"/>
      <c r="R652" s="26"/>
      <c r="S652" s="14"/>
      <c r="T652" s="15"/>
      <c r="U652" s="14"/>
      <c r="V652" s="15"/>
      <c r="W652" s="14"/>
      <c r="X652" s="15"/>
      <c r="Z652" s="6"/>
      <c r="AB652" s="53">
        <f t="shared" si="167"/>
        <v>0</v>
      </c>
      <c r="AI652" s="21"/>
      <c r="AJ652" s="6"/>
      <c r="AL652" s="53">
        <f t="shared" si="168"/>
        <v>0</v>
      </c>
      <c r="AS652" s="21"/>
      <c r="AT652" s="6"/>
      <c r="AV652" s="53">
        <f t="shared" si="169"/>
        <v>0</v>
      </c>
      <c r="BC652" s="21"/>
      <c r="BD652" s="6"/>
      <c r="BF652" s="53">
        <f t="shared" si="170"/>
        <v>0</v>
      </c>
      <c r="BM652" s="21"/>
      <c r="BN652" s="6"/>
      <c r="BP652" s="53">
        <f t="shared" si="171"/>
        <v>0</v>
      </c>
      <c r="BW652" s="21"/>
      <c r="BX652" s="6"/>
      <c r="BZ652" s="53">
        <f t="shared" si="172"/>
        <v>0</v>
      </c>
      <c r="CG652" s="21"/>
      <c r="CH652" s="6"/>
      <c r="CJ652" s="53">
        <f t="shared" si="173"/>
        <v>0</v>
      </c>
    </row>
    <row r="653" spans="17:88" ht="14.25">
      <c r="Q653" s="2"/>
      <c r="R653" s="26"/>
      <c r="S653" s="14"/>
      <c r="T653" s="15"/>
      <c r="U653" s="14"/>
      <c r="V653" s="15"/>
      <c r="W653" s="14"/>
      <c r="X653" s="15"/>
      <c r="Z653" s="6"/>
      <c r="AB653" s="53">
        <f t="shared" si="167"/>
        <v>0</v>
      </c>
      <c r="AI653" s="21"/>
      <c r="AJ653" s="6"/>
      <c r="AL653" s="53">
        <f t="shared" si="168"/>
        <v>0</v>
      </c>
      <c r="AS653" s="21"/>
      <c r="AT653" s="6"/>
      <c r="AV653" s="53">
        <f t="shared" si="169"/>
        <v>0</v>
      </c>
      <c r="BC653" s="21"/>
      <c r="BD653" s="6"/>
      <c r="BF653" s="53">
        <f t="shared" si="170"/>
        <v>0</v>
      </c>
      <c r="BM653" s="21"/>
      <c r="BN653" s="6"/>
      <c r="BP653" s="53">
        <f t="shared" si="171"/>
        <v>0</v>
      </c>
      <c r="BW653" s="21"/>
      <c r="BX653" s="6"/>
      <c r="BZ653" s="53">
        <f t="shared" si="172"/>
        <v>0</v>
      </c>
      <c r="CG653" s="21"/>
      <c r="CH653" s="6"/>
      <c r="CJ653" s="53">
        <f t="shared" si="173"/>
        <v>0</v>
      </c>
    </row>
    <row r="654" spans="17:88" ht="14.25">
      <c r="Q654" s="2"/>
      <c r="R654" s="26"/>
      <c r="S654" s="14"/>
      <c r="T654" s="15"/>
      <c r="U654" s="14"/>
      <c r="V654" s="15"/>
      <c r="W654" s="14"/>
      <c r="X654" s="15"/>
      <c r="Z654" s="6"/>
      <c r="AB654" s="53">
        <f t="shared" si="167"/>
        <v>0</v>
      </c>
      <c r="AI654" s="21"/>
      <c r="AJ654" s="6"/>
      <c r="AL654" s="53">
        <f t="shared" si="168"/>
        <v>0</v>
      </c>
      <c r="AS654" s="21"/>
      <c r="AT654" s="6"/>
      <c r="AV654" s="53">
        <f t="shared" si="169"/>
        <v>0</v>
      </c>
      <c r="BC654" s="21"/>
      <c r="BD654" s="6"/>
      <c r="BF654" s="53">
        <f t="shared" si="170"/>
        <v>0</v>
      </c>
      <c r="BM654" s="21"/>
      <c r="BN654" s="6"/>
      <c r="BP654" s="53">
        <f t="shared" si="171"/>
        <v>0</v>
      </c>
      <c r="BW654" s="21"/>
      <c r="BX654" s="6"/>
      <c r="BZ654" s="53">
        <f t="shared" si="172"/>
        <v>0</v>
      </c>
      <c r="CG654" s="21"/>
      <c r="CH654" s="6"/>
      <c r="CJ654" s="53">
        <f t="shared" si="173"/>
        <v>0</v>
      </c>
    </row>
    <row r="655" spans="17:88" ht="14.25">
      <c r="Q655" s="2"/>
      <c r="R655" s="26"/>
      <c r="S655" s="14"/>
      <c r="T655" s="15"/>
      <c r="U655" s="14"/>
      <c r="V655" s="15"/>
      <c r="W655" s="14"/>
      <c r="X655" s="15"/>
      <c r="Z655" s="6"/>
      <c r="AB655" s="53">
        <f t="shared" si="167"/>
        <v>0</v>
      </c>
      <c r="AI655" s="21"/>
      <c r="AJ655" s="6"/>
      <c r="AL655" s="53">
        <f t="shared" si="168"/>
        <v>0</v>
      </c>
      <c r="AS655" s="21"/>
      <c r="AT655" s="6"/>
      <c r="AV655" s="53">
        <f t="shared" si="169"/>
        <v>0</v>
      </c>
      <c r="BC655" s="21"/>
      <c r="BD655" s="6"/>
      <c r="BF655" s="53">
        <f t="shared" si="170"/>
        <v>0</v>
      </c>
      <c r="BM655" s="21"/>
      <c r="BN655" s="6"/>
      <c r="BP655" s="53">
        <f t="shared" si="171"/>
        <v>0</v>
      </c>
      <c r="BW655" s="21"/>
      <c r="BX655" s="6"/>
      <c r="BZ655" s="53">
        <f t="shared" si="172"/>
        <v>0</v>
      </c>
      <c r="CG655" s="21"/>
      <c r="CH655" s="6"/>
      <c r="CJ655" s="53">
        <f t="shared" si="173"/>
        <v>0</v>
      </c>
    </row>
    <row r="656" spans="17:88" ht="14.25">
      <c r="Q656" s="2"/>
      <c r="R656" s="26"/>
      <c r="S656" s="14"/>
      <c r="T656" s="15"/>
      <c r="U656" s="14"/>
      <c r="V656" s="15"/>
      <c r="W656" s="14"/>
      <c r="X656" s="15"/>
      <c r="Z656" s="6"/>
      <c r="AB656" s="53">
        <f t="shared" si="167"/>
        <v>0</v>
      </c>
      <c r="AI656" s="21"/>
      <c r="AJ656" s="6"/>
      <c r="AL656" s="53">
        <f t="shared" si="168"/>
        <v>0</v>
      </c>
      <c r="AS656" s="21"/>
      <c r="AT656" s="6"/>
      <c r="AV656" s="53">
        <f t="shared" si="169"/>
        <v>0</v>
      </c>
      <c r="BC656" s="21"/>
      <c r="BD656" s="6"/>
      <c r="BF656" s="53">
        <f t="shared" si="170"/>
        <v>0</v>
      </c>
      <c r="BM656" s="21"/>
      <c r="BN656" s="6"/>
      <c r="BP656" s="53">
        <f t="shared" si="171"/>
        <v>0</v>
      </c>
      <c r="BW656" s="21"/>
      <c r="BX656" s="6"/>
      <c r="BZ656" s="53">
        <f t="shared" si="172"/>
        <v>0</v>
      </c>
      <c r="CG656" s="21"/>
      <c r="CH656" s="6"/>
      <c r="CJ656" s="53">
        <f t="shared" si="173"/>
        <v>0</v>
      </c>
    </row>
    <row r="657" spans="17:88" s="13" customFormat="1" ht="14.25">
      <c r="Q657" s="14"/>
      <c r="R657" s="67"/>
      <c r="S657" s="14"/>
      <c r="T657" s="15"/>
      <c r="U657" s="14"/>
      <c r="V657" s="15"/>
      <c r="W657" s="14"/>
      <c r="X657" s="15"/>
      <c r="Z657" s="30"/>
      <c r="AA657" s="51"/>
      <c r="AB657" s="53">
        <f t="shared" si="167"/>
        <v>0</v>
      </c>
      <c r="AC657" s="14"/>
      <c r="AD657" s="15"/>
      <c r="AE657" s="14"/>
      <c r="AF657" s="15"/>
      <c r="AG657" s="14"/>
      <c r="AH657" s="15"/>
      <c r="AI657" s="24"/>
      <c r="AJ657" s="30"/>
      <c r="AK657" s="51"/>
      <c r="AL657" s="53">
        <f t="shared" si="168"/>
        <v>0</v>
      </c>
      <c r="AM657" s="14"/>
      <c r="AN657" s="15"/>
      <c r="AO657" s="14"/>
      <c r="AP657" s="15"/>
      <c r="AQ657" s="14"/>
      <c r="AR657" s="15"/>
      <c r="AS657" s="24"/>
      <c r="AT657" s="30"/>
      <c r="AU657" s="51"/>
      <c r="AV657" s="53">
        <f t="shared" si="169"/>
        <v>0</v>
      </c>
      <c r="AW657" s="14"/>
      <c r="AX657" s="15"/>
      <c r="AY657" s="14"/>
      <c r="AZ657" s="15"/>
      <c r="BA657" s="14"/>
      <c r="BB657" s="15"/>
      <c r="BC657" s="24"/>
      <c r="BD657" s="30"/>
      <c r="BE657" s="51"/>
      <c r="BF657" s="53">
        <f t="shared" si="170"/>
        <v>0</v>
      </c>
      <c r="BG657" s="14"/>
      <c r="BH657" s="15"/>
      <c r="BI657" s="14"/>
      <c r="BJ657" s="15"/>
      <c r="BK657" s="14"/>
      <c r="BL657" s="15"/>
      <c r="BM657" s="24"/>
      <c r="BN657" s="30"/>
      <c r="BO657" s="51"/>
      <c r="BP657" s="53">
        <f t="shared" si="171"/>
        <v>0</v>
      </c>
      <c r="BQ657" s="14"/>
      <c r="BR657" s="15"/>
      <c r="BS657" s="14"/>
      <c r="BT657" s="15"/>
      <c r="BU657" s="14"/>
      <c r="BV657" s="15"/>
      <c r="BW657" s="24"/>
      <c r="BX657" s="30"/>
      <c r="BY657" s="51"/>
      <c r="BZ657" s="53">
        <f t="shared" si="172"/>
        <v>0</v>
      </c>
      <c r="CA657" s="14"/>
      <c r="CB657" s="15"/>
      <c r="CC657" s="14"/>
      <c r="CD657" s="15"/>
      <c r="CE657" s="14"/>
      <c r="CF657" s="15"/>
      <c r="CG657" s="24"/>
      <c r="CH657" s="30"/>
      <c r="CI657" s="51"/>
      <c r="CJ657" s="53">
        <f t="shared" si="173"/>
        <v>0</v>
      </c>
    </row>
    <row r="658" spans="17:88" ht="14.25">
      <c r="Q658" s="2"/>
      <c r="R658" s="26"/>
      <c r="S658" s="14"/>
      <c r="T658" s="15"/>
      <c r="U658" s="14"/>
      <c r="V658" s="15"/>
      <c r="W658" s="14"/>
      <c r="X658" s="15"/>
      <c r="Z658" s="6"/>
      <c r="AB658" s="53">
        <f t="shared" si="167"/>
        <v>0</v>
      </c>
      <c r="AI658" s="21"/>
      <c r="AJ658" s="6"/>
      <c r="AL658" s="53">
        <f t="shared" si="168"/>
        <v>0</v>
      </c>
      <c r="AS658" s="21"/>
      <c r="AT658" s="6"/>
      <c r="AV658" s="53">
        <f t="shared" si="169"/>
        <v>0</v>
      </c>
      <c r="BC658" s="21"/>
      <c r="BD658" s="6"/>
      <c r="BF658" s="53">
        <f t="shared" si="170"/>
        <v>0</v>
      </c>
      <c r="BM658" s="21"/>
      <c r="BN658" s="6"/>
      <c r="BP658" s="53">
        <f t="shared" si="171"/>
        <v>0</v>
      </c>
      <c r="BW658" s="21"/>
      <c r="BX658" s="6"/>
      <c r="BZ658" s="53">
        <f t="shared" si="172"/>
        <v>0</v>
      </c>
      <c r="CG658" s="21"/>
      <c r="CH658" s="6"/>
      <c r="CJ658" s="53">
        <f t="shared" si="173"/>
        <v>0</v>
      </c>
    </row>
    <row r="659" spans="17:88" ht="14.25">
      <c r="Q659" s="2"/>
      <c r="R659" s="26"/>
      <c r="S659" s="14"/>
      <c r="T659" s="15"/>
      <c r="U659" s="14"/>
      <c r="V659" s="15"/>
      <c r="W659" s="14"/>
      <c r="X659" s="15"/>
      <c r="Z659" s="6"/>
      <c r="AB659" s="53">
        <f t="shared" si="167"/>
        <v>0</v>
      </c>
      <c r="AI659" s="21"/>
      <c r="AJ659" s="6"/>
      <c r="AL659" s="53">
        <f t="shared" si="168"/>
        <v>0</v>
      </c>
      <c r="AS659" s="21"/>
      <c r="AT659" s="6"/>
      <c r="AV659" s="53">
        <f t="shared" si="169"/>
        <v>0</v>
      </c>
      <c r="BC659" s="21"/>
      <c r="BD659" s="6"/>
      <c r="BF659" s="53">
        <f t="shared" si="170"/>
        <v>0</v>
      </c>
      <c r="BM659" s="21"/>
      <c r="BN659" s="6"/>
      <c r="BP659" s="53">
        <f t="shared" si="171"/>
        <v>0</v>
      </c>
      <c r="BW659" s="21"/>
      <c r="BX659" s="6"/>
      <c r="BZ659" s="53">
        <f t="shared" si="172"/>
        <v>0</v>
      </c>
      <c r="CG659" s="21"/>
      <c r="CH659" s="6"/>
      <c r="CJ659" s="53">
        <f t="shared" si="173"/>
        <v>0</v>
      </c>
    </row>
    <row r="660" spans="17:88" ht="14.25">
      <c r="Q660" s="2"/>
      <c r="R660" s="26"/>
      <c r="S660" s="14"/>
      <c r="T660" s="15"/>
      <c r="U660" s="14"/>
      <c r="V660" s="15"/>
      <c r="W660" s="14"/>
      <c r="X660" s="15"/>
      <c r="Z660" s="6"/>
      <c r="AB660" s="53">
        <f t="shared" si="167"/>
        <v>0</v>
      </c>
      <c r="AI660" s="21"/>
      <c r="AJ660" s="6"/>
      <c r="AL660" s="53">
        <f t="shared" si="168"/>
        <v>0</v>
      </c>
      <c r="AS660" s="21"/>
      <c r="AT660" s="6"/>
      <c r="AV660" s="53">
        <f t="shared" si="169"/>
        <v>0</v>
      </c>
      <c r="BC660" s="21"/>
      <c r="BD660" s="6"/>
      <c r="BF660" s="53">
        <f t="shared" si="170"/>
        <v>0</v>
      </c>
      <c r="BM660" s="21"/>
      <c r="BN660" s="6"/>
      <c r="BP660" s="53">
        <f t="shared" si="171"/>
        <v>0</v>
      </c>
      <c r="BW660" s="21"/>
      <c r="BX660" s="6"/>
      <c r="BZ660" s="53">
        <f t="shared" si="172"/>
        <v>0</v>
      </c>
      <c r="CG660" s="21"/>
      <c r="CH660" s="6"/>
      <c r="CJ660" s="53">
        <f t="shared" si="173"/>
        <v>0</v>
      </c>
    </row>
    <row r="661" spans="17:88" ht="14.25">
      <c r="Q661" s="2"/>
      <c r="R661" s="26"/>
      <c r="S661" s="14"/>
      <c r="T661" s="15"/>
      <c r="U661" s="14"/>
      <c r="V661" s="15"/>
      <c r="W661" s="14"/>
      <c r="X661" s="15"/>
      <c r="Z661" s="6"/>
      <c r="AB661" s="53">
        <f t="shared" si="167"/>
        <v>0</v>
      </c>
      <c r="AI661" s="21"/>
      <c r="AJ661" s="6"/>
      <c r="AL661" s="53">
        <f t="shared" si="168"/>
        <v>0</v>
      </c>
      <c r="AS661" s="21"/>
      <c r="AT661" s="6"/>
      <c r="AV661" s="53">
        <f t="shared" si="169"/>
        <v>0</v>
      </c>
      <c r="BC661" s="21"/>
      <c r="BD661" s="6"/>
      <c r="BF661" s="53">
        <f t="shared" si="170"/>
        <v>0</v>
      </c>
      <c r="BM661" s="21"/>
      <c r="BN661" s="6"/>
      <c r="BP661" s="53">
        <f t="shared" si="171"/>
        <v>0</v>
      </c>
      <c r="BW661" s="21"/>
      <c r="BX661" s="6"/>
      <c r="BZ661" s="53">
        <f t="shared" si="172"/>
        <v>0</v>
      </c>
      <c r="CG661" s="21"/>
      <c r="CH661" s="6"/>
      <c r="CJ661" s="53">
        <f t="shared" si="173"/>
        <v>0</v>
      </c>
    </row>
    <row r="662" spans="17:88" ht="14.25">
      <c r="Q662" s="2"/>
      <c r="R662" s="26"/>
      <c r="S662" s="14"/>
      <c r="T662" s="15"/>
      <c r="U662" s="14"/>
      <c r="V662" s="15"/>
      <c r="W662" s="14"/>
      <c r="X662" s="15"/>
      <c r="Z662" s="6"/>
      <c r="AB662" s="53">
        <f t="shared" si="167"/>
        <v>0</v>
      </c>
      <c r="AI662" s="21"/>
      <c r="AJ662" s="6"/>
      <c r="AL662" s="53">
        <f t="shared" si="168"/>
        <v>0</v>
      </c>
      <c r="AS662" s="21"/>
      <c r="AT662" s="6"/>
      <c r="AV662" s="53">
        <f t="shared" si="169"/>
        <v>0</v>
      </c>
      <c r="BC662" s="21"/>
      <c r="BD662" s="6"/>
      <c r="BF662" s="53">
        <f t="shared" si="170"/>
        <v>0</v>
      </c>
      <c r="BM662" s="21"/>
      <c r="BN662" s="6"/>
      <c r="BP662" s="53">
        <f t="shared" si="171"/>
        <v>0</v>
      </c>
      <c r="BW662" s="21"/>
      <c r="BX662" s="6"/>
      <c r="BZ662" s="53">
        <f t="shared" si="172"/>
        <v>0</v>
      </c>
      <c r="CG662" s="21"/>
      <c r="CH662" s="6"/>
      <c r="CJ662" s="53">
        <f t="shared" si="173"/>
        <v>0</v>
      </c>
    </row>
    <row r="663" spans="17:88" ht="14.25">
      <c r="Q663" s="2"/>
      <c r="R663" s="26"/>
      <c r="S663" s="14"/>
      <c r="T663" s="15"/>
      <c r="U663" s="14"/>
      <c r="V663" s="15"/>
      <c r="W663" s="14"/>
      <c r="X663" s="15"/>
      <c r="Z663" s="6"/>
      <c r="AB663" s="53">
        <f t="shared" si="167"/>
        <v>0</v>
      </c>
      <c r="AI663" s="21"/>
      <c r="AJ663" s="6"/>
      <c r="AL663" s="53">
        <f t="shared" si="168"/>
        <v>0</v>
      </c>
      <c r="AS663" s="21"/>
      <c r="AT663" s="6"/>
      <c r="AV663" s="53">
        <f t="shared" si="169"/>
        <v>0</v>
      </c>
      <c r="BC663" s="21"/>
      <c r="BD663" s="6"/>
      <c r="BF663" s="53">
        <f t="shared" si="170"/>
        <v>0</v>
      </c>
      <c r="BM663" s="21"/>
      <c r="BN663" s="6"/>
      <c r="BP663" s="53">
        <f t="shared" si="171"/>
        <v>0</v>
      </c>
      <c r="BW663" s="21"/>
      <c r="BX663" s="6"/>
      <c r="BZ663" s="53">
        <f t="shared" si="172"/>
        <v>0</v>
      </c>
      <c r="CG663" s="21"/>
      <c r="CH663" s="6"/>
      <c r="CJ663" s="53">
        <f t="shared" si="173"/>
        <v>0</v>
      </c>
    </row>
    <row r="664" spans="17:88" ht="14.25">
      <c r="Q664" s="2"/>
      <c r="R664" s="26"/>
      <c r="S664" s="14"/>
      <c r="T664" s="15"/>
      <c r="U664" s="14"/>
      <c r="V664" s="15"/>
      <c r="W664" s="14"/>
      <c r="X664" s="15"/>
      <c r="Z664" s="6"/>
      <c r="AB664" s="53">
        <f t="shared" si="167"/>
        <v>0</v>
      </c>
      <c r="AI664" s="21"/>
      <c r="AJ664" s="6"/>
      <c r="AL664" s="53">
        <f t="shared" si="168"/>
        <v>0</v>
      </c>
      <c r="AS664" s="21"/>
      <c r="AT664" s="6"/>
      <c r="AV664" s="53">
        <f t="shared" si="169"/>
        <v>0</v>
      </c>
      <c r="BC664" s="21"/>
      <c r="BD664" s="6"/>
      <c r="BF664" s="53">
        <f t="shared" si="170"/>
        <v>0</v>
      </c>
      <c r="BM664" s="21"/>
      <c r="BN664" s="6"/>
      <c r="BP664" s="53">
        <f t="shared" si="171"/>
        <v>0</v>
      </c>
      <c r="BW664" s="21"/>
      <c r="BX664" s="6"/>
      <c r="BZ664" s="53">
        <f t="shared" si="172"/>
        <v>0</v>
      </c>
      <c r="CG664" s="21"/>
      <c r="CH664" s="6"/>
      <c r="CJ664" s="53">
        <f t="shared" si="173"/>
        <v>0</v>
      </c>
    </row>
    <row r="665" spans="17:88" ht="14.25">
      <c r="Q665" s="2"/>
      <c r="R665" s="26"/>
      <c r="S665" s="14"/>
      <c r="T665" s="15"/>
      <c r="U665" s="14"/>
      <c r="V665" s="15"/>
      <c r="W665" s="14"/>
      <c r="X665" s="15"/>
      <c r="Z665" s="6"/>
      <c r="AB665" s="53">
        <f aca="true" t="shared" si="174" ref="AB665:AB696">+IF(Y61=84,AB61,0)</f>
        <v>0</v>
      </c>
      <c r="AI665" s="21"/>
      <c r="AJ665" s="6"/>
      <c r="AL665" s="53">
        <f aca="true" t="shared" si="175" ref="AL665:AL696">+IF(AI61=84,AL61,0)</f>
        <v>0</v>
      </c>
      <c r="AS665" s="21"/>
      <c r="AT665" s="6"/>
      <c r="AV665" s="53">
        <f aca="true" t="shared" si="176" ref="AV665:AV696">+IF(AS61=84,AV61,0)</f>
        <v>0</v>
      </c>
      <c r="BC665" s="21"/>
      <c r="BD665" s="6"/>
      <c r="BF665" s="53">
        <f aca="true" t="shared" si="177" ref="BF665:BF696">+IF(BC61=84,BF61,0)</f>
        <v>0</v>
      </c>
      <c r="BM665" s="21"/>
      <c r="BN665" s="6"/>
      <c r="BP665" s="53">
        <f aca="true" t="shared" si="178" ref="BP665:BP696">+IF(BM61=84,BP61,0)</f>
        <v>0</v>
      </c>
      <c r="BW665" s="21"/>
      <c r="BX665" s="6"/>
      <c r="BZ665" s="53">
        <f aca="true" t="shared" si="179" ref="BZ665:BZ696">+IF(BW61=84,BZ61,0)</f>
        <v>0</v>
      </c>
      <c r="CG665" s="21"/>
      <c r="CH665" s="6"/>
      <c r="CJ665" s="53">
        <f aca="true" t="shared" si="180" ref="CJ665:CJ696">+IF(CG61=84,CJ61,0)</f>
        <v>0</v>
      </c>
    </row>
    <row r="666" spans="17:88" ht="14.25">
      <c r="Q666" s="2"/>
      <c r="R666" s="26"/>
      <c r="S666" s="14"/>
      <c r="T666" s="15"/>
      <c r="U666" s="14"/>
      <c r="V666" s="15"/>
      <c r="W666" s="14"/>
      <c r="X666" s="15"/>
      <c r="Z666" s="6"/>
      <c r="AB666" s="53">
        <f t="shared" si="174"/>
        <v>0</v>
      </c>
      <c r="AI666" s="21"/>
      <c r="AJ666" s="6"/>
      <c r="AL666" s="53">
        <f t="shared" si="175"/>
        <v>0</v>
      </c>
      <c r="AS666" s="21"/>
      <c r="AT666" s="6"/>
      <c r="AV666" s="53">
        <f t="shared" si="176"/>
        <v>0</v>
      </c>
      <c r="BC666" s="21"/>
      <c r="BD666" s="6"/>
      <c r="BF666" s="53">
        <f t="shared" si="177"/>
        <v>0</v>
      </c>
      <c r="BM666" s="21"/>
      <c r="BN666" s="6"/>
      <c r="BP666" s="53">
        <f t="shared" si="178"/>
        <v>0</v>
      </c>
      <c r="BW666" s="21"/>
      <c r="BX666" s="6"/>
      <c r="BZ666" s="53">
        <f t="shared" si="179"/>
        <v>0</v>
      </c>
      <c r="CG666" s="21"/>
      <c r="CH666" s="6"/>
      <c r="CJ666" s="53">
        <f t="shared" si="180"/>
        <v>0</v>
      </c>
    </row>
    <row r="667" spans="17:88" ht="14.25">
      <c r="Q667" s="2"/>
      <c r="R667" s="26"/>
      <c r="S667" s="14"/>
      <c r="T667" s="15"/>
      <c r="U667" s="14"/>
      <c r="V667" s="15"/>
      <c r="W667" s="14"/>
      <c r="X667" s="15"/>
      <c r="Z667" s="6"/>
      <c r="AB667" s="53">
        <f t="shared" si="174"/>
        <v>0</v>
      </c>
      <c r="AI667" s="21"/>
      <c r="AJ667" s="6"/>
      <c r="AL667" s="53">
        <f t="shared" si="175"/>
        <v>0</v>
      </c>
      <c r="AS667" s="21"/>
      <c r="AT667" s="6"/>
      <c r="AV667" s="53">
        <f t="shared" si="176"/>
        <v>0</v>
      </c>
      <c r="BC667" s="21"/>
      <c r="BD667" s="6"/>
      <c r="BF667" s="53">
        <f t="shared" si="177"/>
        <v>0</v>
      </c>
      <c r="BM667" s="21"/>
      <c r="BN667" s="6"/>
      <c r="BP667" s="53">
        <f t="shared" si="178"/>
        <v>0</v>
      </c>
      <c r="BW667" s="21"/>
      <c r="BX667" s="6"/>
      <c r="BZ667" s="53">
        <f t="shared" si="179"/>
        <v>0</v>
      </c>
      <c r="CG667" s="21"/>
      <c r="CH667" s="6"/>
      <c r="CJ667" s="53">
        <f t="shared" si="180"/>
        <v>0</v>
      </c>
    </row>
    <row r="668" spans="17:88" ht="14.25">
      <c r="Q668" s="2"/>
      <c r="R668" s="26"/>
      <c r="S668" s="14"/>
      <c r="T668" s="15"/>
      <c r="U668" s="14"/>
      <c r="V668" s="15"/>
      <c r="W668" s="14"/>
      <c r="X668" s="15"/>
      <c r="Z668" s="6"/>
      <c r="AB668" s="53">
        <f t="shared" si="174"/>
        <v>0</v>
      </c>
      <c r="AI668" s="21"/>
      <c r="AJ668" s="6"/>
      <c r="AL668" s="53">
        <f t="shared" si="175"/>
        <v>0</v>
      </c>
      <c r="AS668" s="21"/>
      <c r="AT668" s="6"/>
      <c r="AV668" s="53">
        <f t="shared" si="176"/>
        <v>0</v>
      </c>
      <c r="BC668" s="21"/>
      <c r="BD668" s="6"/>
      <c r="BF668" s="53">
        <f t="shared" si="177"/>
        <v>0</v>
      </c>
      <c r="BM668" s="21"/>
      <c r="BN668" s="6"/>
      <c r="BP668" s="53">
        <f t="shared" si="178"/>
        <v>0</v>
      </c>
      <c r="BW668" s="21"/>
      <c r="BX668" s="6"/>
      <c r="BZ668" s="53">
        <f t="shared" si="179"/>
        <v>0</v>
      </c>
      <c r="CG668" s="21"/>
      <c r="CH668" s="6"/>
      <c r="CJ668" s="53">
        <f t="shared" si="180"/>
        <v>0</v>
      </c>
    </row>
    <row r="669" spans="17:88" ht="14.25">
      <c r="Q669" s="2"/>
      <c r="R669" s="26"/>
      <c r="S669" s="14"/>
      <c r="T669" s="15"/>
      <c r="U669" s="14"/>
      <c r="V669" s="15"/>
      <c r="W669" s="14"/>
      <c r="X669" s="15"/>
      <c r="Z669" s="6"/>
      <c r="AB669" s="53">
        <f t="shared" si="174"/>
        <v>0</v>
      </c>
      <c r="AI669" s="21"/>
      <c r="AJ669" s="6"/>
      <c r="AL669" s="53">
        <f t="shared" si="175"/>
        <v>0</v>
      </c>
      <c r="AS669" s="21"/>
      <c r="AT669" s="6"/>
      <c r="AV669" s="53">
        <f t="shared" si="176"/>
        <v>0</v>
      </c>
      <c r="BC669" s="21"/>
      <c r="BD669" s="6"/>
      <c r="BF669" s="53">
        <f t="shared" si="177"/>
        <v>0</v>
      </c>
      <c r="BM669" s="21"/>
      <c r="BN669" s="6"/>
      <c r="BP669" s="53">
        <f t="shared" si="178"/>
        <v>0</v>
      </c>
      <c r="BW669" s="21"/>
      <c r="BX669" s="6"/>
      <c r="BZ669" s="53">
        <f t="shared" si="179"/>
        <v>0</v>
      </c>
      <c r="CG669" s="21"/>
      <c r="CH669" s="6"/>
      <c r="CJ669" s="53">
        <f t="shared" si="180"/>
        <v>0</v>
      </c>
    </row>
    <row r="670" spans="17:88" ht="14.25">
      <c r="Q670" s="2"/>
      <c r="R670" s="26"/>
      <c r="S670" s="14"/>
      <c r="T670" s="15"/>
      <c r="U670" s="14"/>
      <c r="V670" s="15"/>
      <c r="W670" s="14"/>
      <c r="X670" s="15"/>
      <c r="Z670" s="6"/>
      <c r="AB670" s="53">
        <f t="shared" si="174"/>
        <v>0</v>
      </c>
      <c r="AI670" s="21"/>
      <c r="AJ670" s="6"/>
      <c r="AL670" s="53">
        <f t="shared" si="175"/>
        <v>0</v>
      </c>
      <c r="AS670" s="21"/>
      <c r="AT670" s="6"/>
      <c r="AV670" s="53">
        <f t="shared" si="176"/>
        <v>0</v>
      </c>
      <c r="BC670" s="21"/>
      <c r="BD670" s="6"/>
      <c r="BF670" s="53">
        <f t="shared" si="177"/>
        <v>0</v>
      </c>
      <c r="BM670" s="21"/>
      <c r="BN670" s="6"/>
      <c r="BP670" s="53">
        <f t="shared" si="178"/>
        <v>0</v>
      </c>
      <c r="BW670" s="21"/>
      <c r="BX670" s="6"/>
      <c r="BZ670" s="53">
        <f t="shared" si="179"/>
        <v>0</v>
      </c>
      <c r="CG670" s="21"/>
      <c r="CH670" s="6"/>
      <c r="CJ670" s="53">
        <f t="shared" si="180"/>
        <v>0</v>
      </c>
    </row>
    <row r="671" spans="17:88" ht="14.25">
      <c r="Q671" s="2"/>
      <c r="R671" s="26"/>
      <c r="S671" s="14"/>
      <c r="T671" s="15"/>
      <c r="U671" s="14"/>
      <c r="V671" s="15"/>
      <c r="W671" s="14"/>
      <c r="X671" s="15"/>
      <c r="Z671" s="6"/>
      <c r="AB671" s="53">
        <f t="shared" si="174"/>
        <v>0</v>
      </c>
      <c r="AI671" s="21"/>
      <c r="AJ671" s="6"/>
      <c r="AL671" s="53">
        <f t="shared" si="175"/>
        <v>0</v>
      </c>
      <c r="AS671" s="21"/>
      <c r="AT671" s="6"/>
      <c r="AV671" s="53">
        <f t="shared" si="176"/>
        <v>0</v>
      </c>
      <c r="BC671" s="21"/>
      <c r="BD671" s="6"/>
      <c r="BF671" s="53">
        <f t="shared" si="177"/>
        <v>0</v>
      </c>
      <c r="BM671" s="21"/>
      <c r="BN671" s="6"/>
      <c r="BP671" s="53">
        <f t="shared" si="178"/>
        <v>0</v>
      </c>
      <c r="BW671" s="21"/>
      <c r="BX671" s="6"/>
      <c r="BZ671" s="53">
        <f t="shared" si="179"/>
        <v>0</v>
      </c>
      <c r="CG671" s="21"/>
      <c r="CH671" s="6"/>
      <c r="CJ671" s="53">
        <f t="shared" si="180"/>
        <v>0</v>
      </c>
    </row>
    <row r="672" spans="17:88" ht="14.25">
      <c r="Q672" s="2"/>
      <c r="R672" s="26"/>
      <c r="S672" s="14"/>
      <c r="T672" s="15"/>
      <c r="U672" s="14"/>
      <c r="V672" s="15"/>
      <c r="W672" s="14"/>
      <c r="X672" s="15"/>
      <c r="Z672" s="6"/>
      <c r="AB672" s="53">
        <f t="shared" si="174"/>
        <v>0</v>
      </c>
      <c r="AI672" s="21"/>
      <c r="AJ672" s="6"/>
      <c r="AL672" s="53">
        <f t="shared" si="175"/>
        <v>0</v>
      </c>
      <c r="AS672" s="21"/>
      <c r="AT672" s="6"/>
      <c r="AV672" s="53">
        <f t="shared" si="176"/>
        <v>0</v>
      </c>
      <c r="BC672" s="21"/>
      <c r="BD672" s="6"/>
      <c r="BF672" s="53">
        <f t="shared" si="177"/>
        <v>0</v>
      </c>
      <c r="BM672" s="21"/>
      <c r="BN672" s="6"/>
      <c r="BP672" s="53">
        <f t="shared" si="178"/>
        <v>0</v>
      </c>
      <c r="BW672" s="21"/>
      <c r="BX672" s="6"/>
      <c r="BZ672" s="53">
        <f t="shared" si="179"/>
        <v>0</v>
      </c>
      <c r="CG672" s="21"/>
      <c r="CH672" s="6"/>
      <c r="CJ672" s="53">
        <f t="shared" si="180"/>
        <v>0</v>
      </c>
    </row>
    <row r="673" spans="17:88" ht="14.25">
      <c r="Q673" s="2"/>
      <c r="R673" s="26"/>
      <c r="S673" s="14"/>
      <c r="T673" s="15"/>
      <c r="U673" s="14"/>
      <c r="V673" s="15"/>
      <c r="W673" s="14"/>
      <c r="X673" s="15"/>
      <c r="Z673" s="6"/>
      <c r="AB673" s="53">
        <f t="shared" si="174"/>
        <v>0</v>
      </c>
      <c r="AI673" s="21"/>
      <c r="AJ673" s="6"/>
      <c r="AL673" s="53">
        <f t="shared" si="175"/>
        <v>0</v>
      </c>
      <c r="AS673" s="21"/>
      <c r="AT673" s="6"/>
      <c r="AV673" s="53">
        <f t="shared" si="176"/>
        <v>0</v>
      </c>
      <c r="BC673" s="21"/>
      <c r="BD673" s="6"/>
      <c r="BF673" s="53">
        <f t="shared" si="177"/>
        <v>0</v>
      </c>
      <c r="BM673" s="21"/>
      <c r="BN673" s="6"/>
      <c r="BP673" s="53">
        <f t="shared" si="178"/>
        <v>0</v>
      </c>
      <c r="BW673" s="21"/>
      <c r="BX673" s="6"/>
      <c r="BZ673" s="53">
        <f t="shared" si="179"/>
        <v>0</v>
      </c>
      <c r="CG673" s="21"/>
      <c r="CH673" s="6"/>
      <c r="CJ673" s="53">
        <f t="shared" si="180"/>
        <v>0</v>
      </c>
    </row>
    <row r="674" spans="17:88" ht="14.25">
      <c r="Q674" s="2"/>
      <c r="R674" s="26"/>
      <c r="S674" s="14"/>
      <c r="T674" s="15"/>
      <c r="U674" s="14"/>
      <c r="V674" s="15"/>
      <c r="W674" s="14"/>
      <c r="X674" s="15"/>
      <c r="Z674" s="6"/>
      <c r="AB674" s="53">
        <f t="shared" si="174"/>
        <v>0</v>
      </c>
      <c r="AI674" s="21"/>
      <c r="AJ674" s="6"/>
      <c r="AL674" s="53">
        <f t="shared" si="175"/>
        <v>0</v>
      </c>
      <c r="AS674" s="21"/>
      <c r="AT674" s="6"/>
      <c r="AV674" s="53">
        <f t="shared" si="176"/>
        <v>0</v>
      </c>
      <c r="BC674" s="21"/>
      <c r="BD674" s="6"/>
      <c r="BF674" s="53">
        <f t="shared" si="177"/>
        <v>0</v>
      </c>
      <c r="BM674" s="21"/>
      <c r="BN674" s="6"/>
      <c r="BP674" s="53">
        <f t="shared" si="178"/>
        <v>0</v>
      </c>
      <c r="BW674" s="21"/>
      <c r="BX674" s="6"/>
      <c r="BZ674" s="53">
        <f t="shared" si="179"/>
        <v>0</v>
      </c>
      <c r="CG674" s="21"/>
      <c r="CH674" s="6"/>
      <c r="CJ674" s="53">
        <f t="shared" si="180"/>
        <v>0</v>
      </c>
    </row>
    <row r="675" spans="17:88" ht="14.25">
      <c r="Q675" s="2"/>
      <c r="R675" s="26"/>
      <c r="S675" s="14"/>
      <c r="T675" s="15"/>
      <c r="U675" s="14"/>
      <c r="V675" s="15"/>
      <c r="W675" s="14"/>
      <c r="X675" s="15"/>
      <c r="Z675" s="6"/>
      <c r="AB675" s="53">
        <f t="shared" si="174"/>
        <v>0</v>
      </c>
      <c r="AI675" s="21"/>
      <c r="AJ675" s="6"/>
      <c r="AL675" s="53">
        <f t="shared" si="175"/>
        <v>0</v>
      </c>
      <c r="AS675" s="21"/>
      <c r="AT675" s="6"/>
      <c r="AV675" s="53">
        <f t="shared" si="176"/>
        <v>0</v>
      </c>
      <c r="BC675" s="21"/>
      <c r="BD675" s="6"/>
      <c r="BF675" s="53">
        <f t="shared" si="177"/>
        <v>0</v>
      </c>
      <c r="BM675" s="21"/>
      <c r="BN675" s="6"/>
      <c r="BP675" s="53">
        <f t="shared" si="178"/>
        <v>0</v>
      </c>
      <c r="BW675" s="21"/>
      <c r="BX675" s="6"/>
      <c r="BZ675" s="53">
        <f t="shared" si="179"/>
        <v>0</v>
      </c>
      <c r="CG675" s="21"/>
      <c r="CH675" s="6"/>
      <c r="CJ675" s="53">
        <f t="shared" si="180"/>
        <v>0</v>
      </c>
    </row>
    <row r="676" spans="17:88" s="13" customFormat="1" ht="14.25">
      <c r="Q676" s="14"/>
      <c r="R676" s="67"/>
      <c r="S676" s="14"/>
      <c r="T676" s="15"/>
      <c r="U676" s="14"/>
      <c r="V676" s="15"/>
      <c r="W676" s="14"/>
      <c r="X676" s="15"/>
      <c r="Z676" s="30"/>
      <c r="AA676" s="51"/>
      <c r="AB676" s="53">
        <f t="shared" si="174"/>
        <v>0</v>
      </c>
      <c r="AC676" s="14"/>
      <c r="AD676" s="15"/>
      <c r="AE676" s="14"/>
      <c r="AF676" s="15"/>
      <c r="AG676" s="14"/>
      <c r="AH676" s="15"/>
      <c r="AI676" s="24"/>
      <c r="AJ676" s="30"/>
      <c r="AK676" s="51"/>
      <c r="AL676" s="53">
        <f t="shared" si="175"/>
        <v>0</v>
      </c>
      <c r="AM676" s="14"/>
      <c r="AN676" s="15"/>
      <c r="AO676" s="14"/>
      <c r="AP676" s="15"/>
      <c r="AQ676" s="14"/>
      <c r="AR676" s="15"/>
      <c r="AS676" s="24"/>
      <c r="AT676" s="30"/>
      <c r="AU676" s="51"/>
      <c r="AV676" s="53">
        <f t="shared" si="176"/>
        <v>0</v>
      </c>
      <c r="AW676" s="14"/>
      <c r="AX676" s="15"/>
      <c r="AY676" s="14"/>
      <c r="AZ676" s="15"/>
      <c r="BA676" s="14"/>
      <c r="BB676" s="15"/>
      <c r="BC676" s="24"/>
      <c r="BD676" s="30"/>
      <c r="BE676" s="51"/>
      <c r="BF676" s="53">
        <f t="shared" si="177"/>
        <v>0</v>
      </c>
      <c r="BG676" s="14"/>
      <c r="BH676" s="15"/>
      <c r="BI676" s="14"/>
      <c r="BJ676" s="15"/>
      <c r="BK676" s="14"/>
      <c r="BL676" s="15"/>
      <c r="BM676" s="24"/>
      <c r="BN676" s="30"/>
      <c r="BO676" s="51"/>
      <c r="BP676" s="53">
        <f t="shared" si="178"/>
        <v>0</v>
      </c>
      <c r="BQ676" s="14"/>
      <c r="BR676" s="15"/>
      <c r="BS676" s="14"/>
      <c r="BT676" s="15"/>
      <c r="BU676" s="14"/>
      <c r="BV676" s="15"/>
      <c r="BW676" s="24"/>
      <c r="BX676" s="30"/>
      <c r="BY676" s="51"/>
      <c r="BZ676" s="53">
        <f t="shared" si="179"/>
        <v>0</v>
      </c>
      <c r="CA676" s="14"/>
      <c r="CB676" s="15"/>
      <c r="CC676" s="14"/>
      <c r="CD676" s="15"/>
      <c r="CE676" s="14"/>
      <c r="CF676" s="15"/>
      <c r="CG676" s="24"/>
      <c r="CH676" s="30"/>
      <c r="CI676" s="51"/>
      <c r="CJ676" s="53">
        <f t="shared" si="180"/>
        <v>0</v>
      </c>
    </row>
    <row r="677" spans="17:88" ht="14.25">
      <c r="Q677" s="2"/>
      <c r="R677" s="26"/>
      <c r="S677" s="14"/>
      <c r="T677" s="15"/>
      <c r="U677" s="14"/>
      <c r="V677" s="15"/>
      <c r="W677" s="14"/>
      <c r="X677" s="15"/>
      <c r="Z677" s="6"/>
      <c r="AB677" s="53">
        <f t="shared" si="174"/>
        <v>0</v>
      </c>
      <c r="AI677" s="21"/>
      <c r="AJ677" s="6"/>
      <c r="AL677" s="53">
        <f t="shared" si="175"/>
        <v>0</v>
      </c>
      <c r="AS677" s="21"/>
      <c r="AT677" s="6"/>
      <c r="AV677" s="53">
        <f t="shared" si="176"/>
        <v>0</v>
      </c>
      <c r="BC677" s="21"/>
      <c r="BD677" s="6"/>
      <c r="BF677" s="53">
        <f t="shared" si="177"/>
        <v>0</v>
      </c>
      <c r="BM677" s="21"/>
      <c r="BN677" s="6"/>
      <c r="BP677" s="53">
        <f t="shared" si="178"/>
        <v>0</v>
      </c>
      <c r="BW677" s="21"/>
      <c r="BX677" s="6"/>
      <c r="BZ677" s="53">
        <f t="shared" si="179"/>
        <v>0</v>
      </c>
      <c r="CG677" s="21"/>
      <c r="CH677" s="6"/>
      <c r="CJ677" s="53">
        <f t="shared" si="180"/>
        <v>0</v>
      </c>
    </row>
    <row r="678" spans="17:88" ht="14.25">
      <c r="Q678" s="2"/>
      <c r="R678" s="26"/>
      <c r="S678" s="14"/>
      <c r="T678" s="15"/>
      <c r="U678" s="14"/>
      <c r="V678" s="15"/>
      <c r="W678" s="14"/>
      <c r="X678" s="15"/>
      <c r="Z678" s="6"/>
      <c r="AB678" s="53">
        <f t="shared" si="174"/>
        <v>0</v>
      </c>
      <c r="AI678" s="21"/>
      <c r="AJ678" s="6"/>
      <c r="AL678" s="53">
        <f t="shared" si="175"/>
        <v>0</v>
      </c>
      <c r="AS678" s="21"/>
      <c r="AT678" s="6"/>
      <c r="AV678" s="53">
        <f t="shared" si="176"/>
        <v>0</v>
      </c>
      <c r="BC678" s="21"/>
      <c r="BD678" s="6"/>
      <c r="BF678" s="53">
        <f t="shared" si="177"/>
        <v>0</v>
      </c>
      <c r="BM678" s="21"/>
      <c r="BN678" s="6"/>
      <c r="BP678" s="53">
        <f t="shared" si="178"/>
        <v>0</v>
      </c>
      <c r="BW678" s="21"/>
      <c r="BX678" s="6"/>
      <c r="BZ678" s="53">
        <f t="shared" si="179"/>
        <v>0</v>
      </c>
      <c r="CG678" s="21"/>
      <c r="CH678" s="6"/>
      <c r="CJ678" s="53">
        <f t="shared" si="180"/>
        <v>0</v>
      </c>
    </row>
    <row r="679" spans="17:88" ht="14.25">
      <c r="Q679" s="2"/>
      <c r="R679" s="26"/>
      <c r="S679" s="14"/>
      <c r="T679" s="15"/>
      <c r="U679" s="14"/>
      <c r="V679" s="15"/>
      <c r="W679" s="14"/>
      <c r="X679" s="15"/>
      <c r="Z679" s="6"/>
      <c r="AB679" s="53">
        <f t="shared" si="174"/>
        <v>0</v>
      </c>
      <c r="AI679" s="21"/>
      <c r="AJ679" s="6"/>
      <c r="AL679" s="53">
        <f t="shared" si="175"/>
        <v>0</v>
      </c>
      <c r="AS679" s="21"/>
      <c r="AT679" s="6"/>
      <c r="AV679" s="53">
        <f t="shared" si="176"/>
        <v>0</v>
      </c>
      <c r="BC679" s="21"/>
      <c r="BD679" s="6"/>
      <c r="BF679" s="53">
        <f t="shared" si="177"/>
        <v>0</v>
      </c>
      <c r="BM679" s="21"/>
      <c r="BN679" s="6"/>
      <c r="BP679" s="53">
        <f t="shared" si="178"/>
        <v>0</v>
      </c>
      <c r="BW679" s="21"/>
      <c r="BX679" s="6"/>
      <c r="BZ679" s="53">
        <f t="shared" si="179"/>
        <v>0</v>
      </c>
      <c r="CG679" s="21"/>
      <c r="CH679" s="6"/>
      <c r="CJ679" s="53">
        <f t="shared" si="180"/>
        <v>0</v>
      </c>
    </row>
    <row r="680" spans="17:88" ht="14.25">
      <c r="Q680" s="2"/>
      <c r="R680" s="26"/>
      <c r="S680" s="14"/>
      <c r="T680" s="15"/>
      <c r="U680" s="14"/>
      <c r="V680" s="15"/>
      <c r="W680" s="14"/>
      <c r="X680" s="15"/>
      <c r="Z680" s="6"/>
      <c r="AB680" s="53">
        <f t="shared" si="174"/>
        <v>0</v>
      </c>
      <c r="AI680" s="21"/>
      <c r="AJ680" s="6"/>
      <c r="AL680" s="53">
        <f t="shared" si="175"/>
        <v>0</v>
      </c>
      <c r="AS680" s="21"/>
      <c r="AT680" s="6"/>
      <c r="AV680" s="53">
        <f t="shared" si="176"/>
        <v>0</v>
      </c>
      <c r="BC680" s="21"/>
      <c r="BD680" s="6"/>
      <c r="BF680" s="53">
        <f t="shared" si="177"/>
        <v>0</v>
      </c>
      <c r="BM680" s="21"/>
      <c r="BN680" s="6"/>
      <c r="BP680" s="53">
        <f t="shared" si="178"/>
        <v>0</v>
      </c>
      <c r="BW680" s="21"/>
      <c r="BX680" s="6"/>
      <c r="BZ680" s="53">
        <f t="shared" si="179"/>
        <v>0</v>
      </c>
      <c r="CG680" s="21"/>
      <c r="CH680" s="6"/>
      <c r="CJ680" s="53">
        <f t="shared" si="180"/>
        <v>0</v>
      </c>
    </row>
    <row r="681" spans="17:88" ht="14.25">
      <c r="Q681" s="2"/>
      <c r="R681" s="26"/>
      <c r="S681" s="14"/>
      <c r="T681" s="15"/>
      <c r="U681" s="14"/>
      <c r="V681" s="15"/>
      <c r="W681" s="14"/>
      <c r="X681" s="15"/>
      <c r="Z681" s="6"/>
      <c r="AB681" s="53">
        <f t="shared" si="174"/>
        <v>0</v>
      </c>
      <c r="AI681" s="21"/>
      <c r="AJ681" s="6"/>
      <c r="AL681" s="53">
        <f t="shared" si="175"/>
        <v>0</v>
      </c>
      <c r="AS681" s="21"/>
      <c r="AT681" s="6"/>
      <c r="AV681" s="53">
        <f t="shared" si="176"/>
        <v>0</v>
      </c>
      <c r="BC681" s="21"/>
      <c r="BD681" s="6"/>
      <c r="BF681" s="53">
        <f t="shared" si="177"/>
        <v>0</v>
      </c>
      <c r="BM681" s="21"/>
      <c r="BN681" s="6"/>
      <c r="BP681" s="53">
        <f t="shared" si="178"/>
        <v>0</v>
      </c>
      <c r="BW681" s="21"/>
      <c r="BX681" s="6"/>
      <c r="BZ681" s="53">
        <f t="shared" si="179"/>
        <v>0</v>
      </c>
      <c r="CG681" s="21"/>
      <c r="CH681" s="6"/>
      <c r="CJ681" s="53">
        <f t="shared" si="180"/>
        <v>0</v>
      </c>
    </row>
    <row r="682" spans="17:88" ht="14.25">
      <c r="Q682" s="2"/>
      <c r="R682" s="26"/>
      <c r="S682" s="14"/>
      <c r="T682" s="15"/>
      <c r="U682" s="14"/>
      <c r="V682" s="15"/>
      <c r="W682" s="14"/>
      <c r="X682" s="15"/>
      <c r="Z682" s="6"/>
      <c r="AB682" s="53">
        <f t="shared" si="174"/>
        <v>0</v>
      </c>
      <c r="AI682" s="21"/>
      <c r="AJ682" s="6"/>
      <c r="AL682" s="53">
        <f t="shared" si="175"/>
        <v>0</v>
      </c>
      <c r="AS682" s="21"/>
      <c r="AT682" s="6"/>
      <c r="AV682" s="53">
        <f t="shared" si="176"/>
        <v>0</v>
      </c>
      <c r="BC682" s="21"/>
      <c r="BD682" s="6"/>
      <c r="BF682" s="53">
        <f t="shared" si="177"/>
        <v>0</v>
      </c>
      <c r="BM682" s="21"/>
      <c r="BN682" s="6"/>
      <c r="BP682" s="53">
        <f t="shared" si="178"/>
        <v>0</v>
      </c>
      <c r="BW682" s="21"/>
      <c r="BX682" s="6"/>
      <c r="BZ682" s="53">
        <f t="shared" si="179"/>
        <v>0</v>
      </c>
      <c r="CG682" s="21"/>
      <c r="CH682" s="6"/>
      <c r="CJ682" s="53">
        <f t="shared" si="180"/>
        <v>0</v>
      </c>
    </row>
    <row r="683" spans="17:88" ht="14.25">
      <c r="Q683" s="2"/>
      <c r="R683" s="26"/>
      <c r="S683" s="14"/>
      <c r="T683" s="15"/>
      <c r="U683" s="14"/>
      <c r="V683" s="15"/>
      <c r="W683" s="14"/>
      <c r="X683" s="15"/>
      <c r="Z683" s="6"/>
      <c r="AB683" s="53">
        <f t="shared" si="174"/>
        <v>0</v>
      </c>
      <c r="AI683" s="21"/>
      <c r="AJ683" s="6"/>
      <c r="AL683" s="53">
        <f t="shared" si="175"/>
        <v>0</v>
      </c>
      <c r="AS683" s="21"/>
      <c r="AT683" s="6"/>
      <c r="AV683" s="53">
        <f t="shared" si="176"/>
        <v>0</v>
      </c>
      <c r="BC683" s="21"/>
      <c r="BD683" s="6"/>
      <c r="BF683" s="53">
        <f t="shared" si="177"/>
        <v>0</v>
      </c>
      <c r="BM683" s="21"/>
      <c r="BN683" s="6"/>
      <c r="BP683" s="53">
        <f t="shared" si="178"/>
        <v>0</v>
      </c>
      <c r="BW683" s="21"/>
      <c r="BX683" s="6"/>
      <c r="BZ683" s="53">
        <f t="shared" si="179"/>
        <v>0</v>
      </c>
      <c r="CG683" s="21"/>
      <c r="CH683" s="6"/>
      <c r="CJ683" s="53">
        <f t="shared" si="180"/>
        <v>0</v>
      </c>
    </row>
    <row r="684" spans="17:88" ht="14.25">
      <c r="Q684" s="2"/>
      <c r="R684" s="26"/>
      <c r="S684" s="14"/>
      <c r="T684" s="15"/>
      <c r="U684" s="14"/>
      <c r="V684" s="15"/>
      <c r="W684" s="14"/>
      <c r="X684" s="15"/>
      <c r="Z684" s="6"/>
      <c r="AB684" s="53">
        <f t="shared" si="174"/>
        <v>0</v>
      </c>
      <c r="AI684" s="21"/>
      <c r="AJ684" s="6"/>
      <c r="AL684" s="53">
        <f t="shared" si="175"/>
        <v>0</v>
      </c>
      <c r="AS684" s="21"/>
      <c r="AT684" s="6"/>
      <c r="AV684" s="53">
        <f t="shared" si="176"/>
        <v>0</v>
      </c>
      <c r="BC684" s="21"/>
      <c r="BD684" s="6"/>
      <c r="BF684" s="53">
        <f t="shared" si="177"/>
        <v>0</v>
      </c>
      <c r="BM684" s="21"/>
      <c r="BN684" s="6"/>
      <c r="BP684" s="53">
        <f t="shared" si="178"/>
        <v>0</v>
      </c>
      <c r="BW684" s="21"/>
      <c r="BX684" s="6"/>
      <c r="BZ684" s="53">
        <f t="shared" si="179"/>
        <v>0</v>
      </c>
      <c r="CG684" s="21"/>
      <c r="CH684" s="6"/>
      <c r="CJ684" s="53">
        <f t="shared" si="180"/>
        <v>0</v>
      </c>
    </row>
    <row r="685" spans="17:88" ht="14.25">
      <c r="Q685" s="2"/>
      <c r="R685" s="26"/>
      <c r="S685" s="14"/>
      <c r="T685" s="15"/>
      <c r="U685" s="14"/>
      <c r="V685" s="15"/>
      <c r="W685" s="14"/>
      <c r="X685" s="15"/>
      <c r="Z685" s="6"/>
      <c r="AB685" s="53">
        <f t="shared" si="174"/>
        <v>0</v>
      </c>
      <c r="AI685" s="21"/>
      <c r="AJ685" s="6"/>
      <c r="AL685" s="53">
        <f t="shared" si="175"/>
        <v>0</v>
      </c>
      <c r="AS685" s="21"/>
      <c r="AT685" s="6"/>
      <c r="AV685" s="53">
        <f t="shared" si="176"/>
        <v>0</v>
      </c>
      <c r="BC685" s="21"/>
      <c r="BD685" s="6"/>
      <c r="BF685" s="53">
        <f t="shared" si="177"/>
        <v>0</v>
      </c>
      <c r="BM685" s="21"/>
      <c r="BN685" s="6"/>
      <c r="BP685" s="53">
        <f t="shared" si="178"/>
        <v>0</v>
      </c>
      <c r="BW685" s="21"/>
      <c r="BX685" s="6"/>
      <c r="BZ685" s="53">
        <f t="shared" si="179"/>
        <v>0</v>
      </c>
      <c r="CG685" s="21"/>
      <c r="CH685" s="6"/>
      <c r="CJ685" s="53">
        <f t="shared" si="180"/>
        <v>0</v>
      </c>
    </row>
    <row r="686" spans="17:88" ht="14.25">
      <c r="Q686" s="2"/>
      <c r="R686" s="26"/>
      <c r="S686" s="14"/>
      <c r="T686" s="15"/>
      <c r="U686" s="14"/>
      <c r="V686" s="15"/>
      <c r="W686" s="14"/>
      <c r="X686" s="15"/>
      <c r="Z686" s="6"/>
      <c r="AB686" s="53">
        <f t="shared" si="174"/>
        <v>0</v>
      </c>
      <c r="AI686" s="21"/>
      <c r="AJ686" s="6"/>
      <c r="AL686" s="53">
        <f t="shared" si="175"/>
        <v>0</v>
      </c>
      <c r="AS686" s="21"/>
      <c r="AT686" s="6"/>
      <c r="AV686" s="53">
        <f t="shared" si="176"/>
        <v>0</v>
      </c>
      <c r="BC686" s="21"/>
      <c r="BD686" s="6"/>
      <c r="BF686" s="53">
        <f t="shared" si="177"/>
        <v>0</v>
      </c>
      <c r="BM686" s="21"/>
      <c r="BN686" s="6"/>
      <c r="BP686" s="53">
        <f t="shared" si="178"/>
        <v>0</v>
      </c>
      <c r="BW686" s="21"/>
      <c r="BX686" s="6"/>
      <c r="BZ686" s="53">
        <f t="shared" si="179"/>
        <v>0</v>
      </c>
      <c r="CG686" s="21"/>
      <c r="CH686" s="6"/>
      <c r="CJ686" s="53">
        <f t="shared" si="180"/>
        <v>0</v>
      </c>
    </row>
    <row r="687" spans="17:88" ht="14.25">
      <c r="Q687" s="2"/>
      <c r="R687" s="26"/>
      <c r="S687" s="14"/>
      <c r="T687" s="15"/>
      <c r="U687" s="14"/>
      <c r="V687" s="15"/>
      <c r="W687" s="14"/>
      <c r="X687" s="15"/>
      <c r="Z687" s="6"/>
      <c r="AB687" s="53">
        <f t="shared" si="174"/>
        <v>0</v>
      </c>
      <c r="AI687" s="21"/>
      <c r="AJ687" s="6"/>
      <c r="AL687" s="53">
        <f t="shared" si="175"/>
        <v>0</v>
      </c>
      <c r="AS687" s="21"/>
      <c r="AT687" s="6"/>
      <c r="AV687" s="53">
        <f t="shared" si="176"/>
        <v>0</v>
      </c>
      <c r="BC687" s="21"/>
      <c r="BD687" s="6"/>
      <c r="BF687" s="53">
        <f t="shared" si="177"/>
        <v>0</v>
      </c>
      <c r="BM687" s="21"/>
      <c r="BN687" s="6"/>
      <c r="BP687" s="53">
        <f t="shared" si="178"/>
        <v>0</v>
      </c>
      <c r="BW687" s="21"/>
      <c r="BX687" s="6"/>
      <c r="BZ687" s="53">
        <f t="shared" si="179"/>
        <v>0</v>
      </c>
      <c r="CG687" s="21"/>
      <c r="CH687" s="6"/>
      <c r="CJ687" s="53">
        <f t="shared" si="180"/>
        <v>0</v>
      </c>
    </row>
    <row r="688" spans="17:88" ht="14.25">
      <c r="Q688" s="2"/>
      <c r="R688" s="26"/>
      <c r="S688" s="14"/>
      <c r="T688" s="15"/>
      <c r="U688" s="14"/>
      <c r="V688" s="15"/>
      <c r="W688" s="14"/>
      <c r="X688" s="15"/>
      <c r="Z688" s="6"/>
      <c r="AB688" s="53">
        <f t="shared" si="174"/>
        <v>0</v>
      </c>
      <c r="AI688" s="21"/>
      <c r="AJ688" s="6"/>
      <c r="AL688" s="53">
        <f t="shared" si="175"/>
        <v>0</v>
      </c>
      <c r="AS688" s="21"/>
      <c r="AT688" s="6"/>
      <c r="AV688" s="53">
        <f t="shared" si="176"/>
        <v>0</v>
      </c>
      <c r="BC688" s="21"/>
      <c r="BD688" s="6"/>
      <c r="BF688" s="53">
        <f t="shared" si="177"/>
        <v>0</v>
      </c>
      <c r="BM688" s="21"/>
      <c r="BN688" s="6"/>
      <c r="BP688" s="53">
        <f t="shared" si="178"/>
        <v>0</v>
      </c>
      <c r="BW688" s="21"/>
      <c r="BX688" s="6"/>
      <c r="BZ688" s="53">
        <f t="shared" si="179"/>
        <v>0</v>
      </c>
      <c r="CG688" s="21"/>
      <c r="CH688" s="6"/>
      <c r="CJ688" s="53">
        <f t="shared" si="180"/>
        <v>0</v>
      </c>
    </row>
    <row r="689" spans="17:88" ht="14.25">
      <c r="Q689" s="2"/>
      <c r="R689" s="26"/>
      <c r="S689" s="14"/>
      <c r="T689" s="15"/>
      <c r="U689" s="14"/>
      <c r="V689" s="15"/>
      <c r="W689" s="14"/>
      <c r="X689" s="15"/>
      <c r="Z689" s="6"/>
      <c r="AB689" s="53">
        <f t="shared" si="174"/>
        <v>0</v>
      </c>
      <c r="AI689" s="21"/>
      <c r="AJ689" s="6"/>
      <c r="AL689" s="53">
        <f t="shared" si="175"/>
        <v>0</v>
      </c>
      <c r="AS689" s="21"/>
      <c r="AT689" s="6"/>
      <c r="AV689" s="53">
        <f t="shared" si="176"/>
        <v>0</v>
      </c>
      <c r="BC689" s="21"/>
      <c r="BD689" s="6"/>
      <c r="BF689" s="53">
        <f t="shared" si="177"/>
        <v>0</v>
      </c>
      <c r="BM689" s="21"/>
      <c r="BN689" s="6"/>
      <c r="BP689" s="53">
        <f t="shared" si="178"/>
        <v>0</v>
      </c>
      <c r="BW689" s="21"/>
      <c r="BX689" s="6"/>
      <c r="BZ689" s="53">
        <f t="shared" si="179"/>
        <v>0</v>
      </c>
      <c r="CG689" s="21"/>
      <c r="CH689" s="6"/>
      <c r="CJ689" s="53">
        <f t="shared" si="180"/>
        <v>0</v>
      </c>
    </row>
    <row r="690" spans="17:88" ht="14.25">
      <c r="Q690" s="2"/>
      <c r="R690" s="26"/>
      <c r="S690" s="14"/>
      <c r="T690" s="15"/>
      <c r="U690" s="14"/>
      <c r="V690" s="15"/>
      <c r="W690" s="14"/>
      <c r="X690" s="15"/>
      <c r="Z690" s="6"/>
      <c r="AB690" s="53">
        <f t="shared" si="174"/>
        <v>0</v>
      </c>
      <c r="AI690" s="21"/>
      <c r="AJ690" s="6"/>
      <c r="AL690" s="53">
        <f t="shared" si="175"/>
        <v>0</v>
      </c>
      <c r="AS690" s="21"/>
      <c r="AT690" s="6"/>
      <c r="AV690" s="53">
        <f t="shared" si="176"/>
        <v>0</v>
      </c>
      <c r="BC690" s="21"/>
      <c r="BD690" s="6"/>
      <c r="BF690" s="53">
        <f t="shared" si="177"/>
        <v>0</v>
      </c>
      <c r="BM690" s="21"/>
      <c r="BN690" s="6"/>
      <c r="BP690" s="53">
        <f t="shared" si="178"/>
        <v>0</v>
      </c>
      <c r="BW690" s="21"/>
      <c r="BX690" s="6"/>
      <c r="BZ690" s="53">
        <f t="shared" si="179"/>
        <v>0</v>
      </c>
      <c r="CG690" s="21"/>
      <c r="CH690" s="6"/>
      <c r="CJ690" s="53">
        <f t="shared" si="180"/>
        <v>0</v>
      </c>
    </row>
    <row r="691" spans="17:88" ht="14.25">
      <c r="Q691" s="2"/>
      <c r="R691" s="26"/>
      <c r="S691" s="14"/>
      <c r="T691" s="15"/>
      <c r="U691" s="14"/>
      <c r="V691" s="15"/>
      <c r="W691" s="14"/>
      <c r="X691" s="15"/>
      <c r="Z691" s="6"/>
      <c r="AB691" s="53">
        <f t="shared" si="174"/>
        <v>0</v>
      </c>
      <c r="AI691" s="21"/>
      <c r="AJ691" s="6"/>
      <c r="AL691" s="53">
        <f t="shared" si="175"/>
        <v>0</v>
      </c>
      <c r="AS691" s="21"/>
      <c r="AT691" s="6"/>
      <c r="AV691" s="53">
        <f t="shared" si="176"/>
        <v>0</v>
      </c>
      <c r="BC691" s="21"/>
      <c r="BD691" s="6"/>
      <c r="BF691" s="53">
        <f t="shared" si="177"/>
        <v>0</v>
      </c>
      <c r="BM691" s="21"/>
      <c r="BN691" s="6"/>
      <c r="BP691" s="53">
        <f t="shared" si="178"/>
        <v>0</v>
      </c>
      <c r="BW691" s="21"/>
      <c r="BX691" s="6"/>
      <c r="BZ691" s="53">
        <f t="shared" si="179"/>
        <v>0</v>
      </c>
      <c r="CG691" s="21"/>
      <c r="CH691" s="6"/>
      <c r="CJ691" s="53">
        <f t="shared" si="180"/>
        <v>0</v>
      </c>
    </row>
    <row r="692" spans="17:88" ht="14.25">
      <c r="Q692" s="2"/>
      <c r="R692" s="26"/>
      <c r="S692" s="14"/>
      <c r="T692" s="15"/>
      <c r="U692" s="14"/>
      <c r="V692" s="15"/>
      <c r="W692" s="14"/>
      <c r="X692" s="15"/>
      <c r="Z692" s="6"/>
      <c r="AB692" s="53">
        <f t="shared" si="174"/>
        <v>0</v>
      </c>
      <c r="AI692" s="21"/>
      <c r="AJ692" s="6"/>
      <c r="AL692" s="53">
        <f t="shared" si="175"/>
        <v>0</v>
      </c>
      <c r="AS692" s="21"/>
      <c r="AT692" s="6"/>
      <c r="AV692" s="53">
        <f t="shared" si="176"/>
        <v>0</v>
      </c>
      <c r="BC692" s="21"/>
      <c r="BD692" s="6"/>
      <c r="BF692" s="53">
        <f t="shared" si="177"/>
        <v>0</v>
      </c>
      <c r="BM692" s="21"/>
      <c r="BN692" s="6"/>
      <c r="BP692" s="53">
        <f t="shared" si="178"/>
        <v>0</v>
      </c>
      <c r="BW692" s="21"/>
      <c r="BX692" s="6"/>
      <c r="BZ692" s="53">
        <f t="shared" si="179"/>
        <v>0</v>
      </c>
      <c r="CG692" s="21"/>
      <c r="CH692" s="6"/>
      <c r="CJ692" s="53">
        <f t="shared" si="180"/>
        <v>0</v>
      </c>
    </row>
    <row r="693" spans="17:88" ht="14.25">
      <c r="Q693" s="2"/>
      <c r="R693" s="26"/>
      <c r="S693" s="14"/>
      <c r="T693" s="15"/>
      <c r="U693" s="14"/>
      <c r="V693" s="15"/>
      <c r="W693" s="14"/>
      <c r="X693" s="15"/>
      <c r="Z693" s="6"/>
      <c r="AB693" s="53">
        <f t="shared" si="174"/>
        <v>0</v>
      </c>
      <c r="AI693" s="21"/>
      <c r="AJ693" s="6"/>
      <c r="AL693" s="53">
        <f t="shared" si="175"/>
        <v>0</v>
      </c>
      <c r="AS693" s="21"/>
      <c r="AT693" s="6"/>
      <c r="AV693" s="53">
        <f t="shared" si="176"/>
        <v>0</v>
      </c>
      <c r="BC693" s="21"/>
      <c r="BD693" s="6"/>
      <c r="BF693" s="53">
        <f t="shared" si="177"/>
        <v>0</v>
      </c>
      <c r="BM693" s="21"/>
      <c r="BN693" s="6"/>
      <c r="BP693" s="53">
        <f t="shared" si="178"/>
        <v>0</v>
      </c>
      <c r="BW693" s="21"/>
      <c r="BX693" s="6"/>
      <c r="BZ693" s="53">
        <f t="shared" si="179"/>
        <v>0</v>
      </c>
      <c r="CG693" s="21"/>
      <c r="CH693" s="6"/>
      <c r="CJ693" s="53">
        <f t="shared" si="180"/>
        <v>0</v>
      </c>
    </row>
    <row r="694" spans="17:88" ht="14.25">
      <c r="Q694" s="2"/>
      <c r="R694" s="26"/>
      <c r="S694" s="14"/>
      <c r="T694" s="15"/>
      <c r="U694" s="14"/>
      <c r="V694" s="15"/>
      <c r="W694" s="14"/>
      <c r="X694" s="15"/>
      <c r="Z694" s="6"/>
      <c r="AB694" s="53">
        <f t="shared" si="174"/>
        <v>0</v>
      </c>
      <c r="AI694" s="21"/>
      <c r="AJ694" s="6"/>
      <c r="AL694" s="53">
        <f t="shared" si="175"/>
        <v>0</v>
      </c>
      <c r="AS694" s="21"/>
      <c r="AT694" s="6"/>
      <c r="AV694" s="53">
        <f t="shared" si="176"/>
        <v>0</v>
      </c>
      <c r="BC694" s="21"/>
      <c r="BD694" s="6"/>
      <c r="BF694" s="53">
        <f t="shared" si="177"/>
        <v>0</v>
      </c>
      <c r="BM694" s="21"/>
      <c r="BN694" s="6"/>
      <c r="BP694" s="53">
        <f t="shared" si="178"/>
        <v>0</v>
      </c>
      <c r="BW694" s="21"/>
      <c r="BX694" s="6"/>
      <c r="BZ694" s="53">
        <f t="shared" si="179"/>
        <v>0</v>
      </c>
      <c r="CG694" s="21"/>
      <c r="CH694" s="6"/>
      <c r="CJ694" s="53">
        <f t="shared" si="180"/>
        <v>0</v>
      </c>
    </row>
    <row r="695" spans="17:88" ht="14.25">
      <c r="Q695" s="2"/>
      <c r="R695" s="26"/>
      <c r="S695" s="14"/>
      <c r="T695" s="15"/>
      <c r="U695" s="14"/>
      <c r="V695" s="15"/>
      <c r="W695" s="14"/>
      <c r="X695" s="15"/>
      <c r="Z695" s="6"/>
      <c r="AB695" s="53">
        <f t="shared" si="174"/>
        <v>0</v>
      </c>
      <c r="AI695" s="21"/>
      <c r="AJ695" s="6"/>
      <c r="AL695" s="53">
        <f t="shared" si="175"/>
        <v>0</v>
      </c>
      <c r="AS695" s="21"/>
      <c r="AT695" s="6"/>
      <c r="AV695" s="53">
        <f t="shared" si="176"/>
        <v>0</v>
      </c>
      <c r="BC695" s="21"/>
      <c r="BD695" s="6"/>
      <c r="BF695" s="53">
        <f t="shared" si="177"/>
        <v>0</v>
      </c>
      <c r="BM695" s="21"/>
      <c r="BN695" s="6"/>
      <c r="BP695" s="53">
        <f t="shared" si="178"/>
        <v>0</v>
      </c>
      <c r="BW695" s="21"/>
      <c r="BX695" s="6"/>
      <c r="BZ695" s="53">
        <f t="shared" si="179"/>
        <v>0</v>
      </c>
      <c r="CG695" s="21"/>
      <c r="CH695" s="6"/>
      <c r="CJ695" s="53">
        <f t="shared" si="180"/>
        <v>0</v>
      </c>
    </row>
    <row r="696" spans="17:88" ht="14.25">
      <c r="Q696" s="2"/>
      <c r="R696" s="26"/>
      <c r="S696" s="14"/>
      <c r="T696" s="15"/>
      <c r="U696" s="14"/>
      <c r="V696" s="15"/>
      <c r="W696" s="14"/>
      <c r="X696" s="15"/>
      <c r="Z696" s="6"/>
      <c r="AB696" s="53">
        <f t="shared" si="174"/>
        <v>0</v>
      </c>
      <c r="AI696" s="21"/>
      <c r="AJ696" s="6"/>
      <c r="AL696" s="53">
        <f t="shared" si="175"/>
        <v>0</v>
      </c>
      <c r="AS696" s="21"/>
      <c r="AT696" s="6"/>
      <c r="AV696" s="53">
        <f t="shared" si="176"/>
        <v>0</v>
      </c>
      <c r="BC696" s="21"/>
      <c r="BD696" s="6"/>
      <c r="BF696" s="53">
        <f t="shared" si="177"/>
        <v>0</v>
      </c>
      <c r="BM696" s="21"/>
      <c r="BN696" s="6"/>
      <c r="BP696" s="53">
        <f t="shared" si="178"/>
        <v>0</v>
      </c>
      <c r="BW696" s="21"/>
      <c r="BX696" s="6"/>
      <c r="BZ696" s="53">
        <f t="shared" si="179"/>
        <v>0</v>
      </c>
      <c r="CG696" s="21"/>
      <c r="CH696" s="6"/>
      <c r="CJ696" s="53">
        <f t="shared" si="180"/>
        <v>0</v>
      </c>
    </row>
    <row r="697" spans="17:88" ht="15" thickBot="1">
      <c r="Q697" s="2"/>
      <c r="R697" s="26"/>
      <c r="S697" s="14"/>
      <c r="T697" s="15"/>
      <c r="U697" s="14"/>
      <c r="V697" s="15"/>
      <c r="W697" s="14"/>
      <c r="X697" s="15"/>
      <c r="Y697" s="17"/>
      <c r="Z697" s="23"/>
      <c r="AA697" s="54"/>
      <c r="AB697" s="55">
        <f>+IF(Y93=84,AB93,0)</f>
        <v>0</v>
      </c>
      <c r="AC697" s="18"/>
      <c r="AD697" s="19"/>
      <c r="AE697" s="18"/>
      <c r="AF697" s="19"/>
      <c r="AG697" s="18"/>
      <c r="AH697" s="19"/>
      <c r="AI697" s="22"/>
      <c r="AJ697" s="23"/>
      <c r="AK697" s="54"/>
      <c r="AL697" s="55">
        <f>+IF(AI93=84,AL93,0)</f>
        <v>0</v>
      </c>
      <c r="AM697" s="18"/>
      <c r="AN697" s="19"/>
      <c r="AO697" s="18"/>
      <c r="AP697" s="19"/>
      <c r="AQ697" s="18"/>
      <c r="AR697" s="19"/>
      <c r="AS697" s="22"/>
      <c r="AT697" s="23"/>
      <c r="AU697" s="54"/>
      <c r="AV697" s="55">
        <f>+IF(AS93=84,AV93,0)</f>
        <v>0</v>
      </c>
      <c r="AW697" s="18"/>
      <c r="AX697" s="19"/>
      <c r="AY697" s="18"/>
      <c r="AZ697" s="19"/>
      <c r="BA697" s="18"/>
      <c r="BB697" s="19"/>
      <c r="BC697" s="22"/>
      <c r="BD697" s="23"/>
      <c r="BE697" s="54"/>
      <c r="BF697" s="55">
        <f>+IF(BC93=84,BF93,0)</f>
        <v>0</v>
      </c>
      <c r="BG697" s="18"/>
      <c r="BH697" s="19"/>
      <c r="BI697" s="18"/>
      <c r="BJ697" s="19"/>
      <c r="BK697" s="18"/>
      <c r="BL697" s="19"/>
      <c r="BM697" s="22"/>
      <c r="BN697" s="23"/>
      <c r="BO697" s="54"/>
      <c r="BP697" s="55">
        <f>+IF(BM93=84,BP93,0)</f>
        <v>0</v>
      </c>
      <c r="BQ697" s="18"/>
      <c r="BR697" s="19"/>
      <c r="BS697" s="18"/>
      <c r="BT697" s="19"/>
      <c r="BU697" s="18"/>
      <c r="BV697" s="19"/>
      <c r="BW697" s="22"/>
      <c r="BX697" s="23"/>
      <c r="BY697" s="54"/>
      <c r="BZ697" s="55">
        <f>+IF(BW93=84,BZ93,0)</f>
        <v>0</v>
      </c>
      <c r="CA697" s="18"/>
      <c r="CB697" s="19"/>
      <c r="CC697" s="18"/>
      <c r="CD697" s="19"/>
      <c r="CE697" s="18"/>
      <c r="CF697" s="19"/>
      <c r="CG697" s="22"/>
      <c r="CH697" s="23"/>
      <c r="CI697" s="54"/>
      <c r="CJ697" s="55">
        <f>+IF(CG93=84,CJ93,0)</f>
        <v>0</v>
      </c>
    </row>
    <row r="698" spans="17:88" ht="14.25">
      <c r="Q698" s="2"/>
      <c r="R698" s="26"/>
      <c r="S698" s="14"/>
      <c r="T698" s="15"/>
      <c r="U698" s="14"/>
      <c r="V698" s="15"/>
      <c r="W698" s="14"/>
      <c r="X698" s="15"/>
      <c r="Y698" s="1">
        <v>84</v>
      </c>
      <c r="Z698" s="1" t="s">
        <v>25</v>
      </c>
      <c r="AA698" s="56">
        <f>+AB698+AL698+AV698+BF698+BP698+BZ698+CJ698</f>
        <v>0.28025376945415803</v>
      </c>
      <c r="AB698" s="42">
        <f>SUM(AB633:AB697)</f>
        <v>0</v>
      </c>
      <c r="AL698" s="42">
        <f>SUM(AL633:AL697)</f>
        <v>0</v>
      </c>
      <c r="AV698" s="42">
        <f>SUM(AV633:AV697)</f>
        <v>0</v>
      </c>
      <c r="BF698" s="42">
        <f>SUM(BF633:BF697)</f>
        <v>0</v>
      </c>
      <c r="BP698" s="42">
        <f>SUM(BP633:BP697)</f>
        <v>0</v>
      </c>
      <c r="BZ698" s="42">
        <f>SUM(BZ633:BZ697)</f>
        <v>0.005650795047753222</v>
      </c>
      <c r="CJ698" s="42">
        <f>SUM(CJ633:CJ697)</f>
        <v>0.2746029744064048</v>
      </c>
    </row>
  </sheetData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三菱石油開発研究所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NMOC</dc:creator>
  <cp:keywords/>
  <dc:description/>
  <cp:lastModifiedBy>K</cp:lastModifiedBy>
  <cp:lastPrinted>2004-11-30T06:45:57Z</cp:lastPrinted>
  <dcterms:created xsi:type="dcterms:W3CDTF">2001-02-22T00:11:05Z</dcterms:created>
  <dcterms:modified xsi:type="dcterms:W3CDTF">2006-08-04T02:18:41Z</dcterms:modified>
  <cp:category/>
  <cp:version/>
  <cp:contentType/>
  <cp:contentStatus/>
</cp:coreProperties>
</file>