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4615" windowHeight="119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<sst xmlns="http://schemas.openxmlformats.org/spreadsheetml/2006/main" count="2157" uniqueCount="324">
  <si>
    <t>Modifications</t>
  </si>
  <si>
    <t>Phospho (Y) Probabilities</t>
  </si>
  <si>
    <t>Phospho (Y)</t>
  </si>
  <si>
    <t>Protein Names</t>
  </si>
  <si>
    <t>Uniprot</t>
  </si>
  <si>
    <t>Type</t>
  </si>
  <si>
    <t>SILAC State</t>
  </si>
  <si>
    <t>Charge</t>
  </si>
  <si>
    <t>m/z</t>
  </si>
  <si>
    <t>Mass</t>
  </si>
  <si>
    <t>Mass Error [ppm]</t>
  </si>
  <si>
    <t>PEP</t>
  </si>
  <si>
    <t>MS/MS Count</t>
  </si>
  <si>
    <t>Mascot Score</t>
  </si>
  <si>
    <t>Mascot Delta</t>
  </si>
  <si>
    <t>PTM Score</t>
  </si>
  <si>
    <t>PTM Delta</t>
  </si>
  <si>
    <t>PTM Combinatorics</t>
  </si>
  <si>
    <t>PTM Mascot Conflict</t>
  </si>
  <si>
    <t>Ratio H/L</t>
  </si>
  <si>
    <t>LN</t>
  </si>
  <si>
    <t>LN +</t>
  </si>
  <si>
    <t>SILAC Ratio</t>
  </si>
  <si>
    <t>Ratio H/L Normalized</t>
  </si>
  <si>
    <t>Ratio H/L Significance(A)</t>
  </si>
  <si>
    <t>Ratio H/L Significance(B)</t>
  </si>
  <si>
    <t>Intensity</t>
  </si>
  <si>
    <t>Intensity L</t>
  </si>
  <si>
    <t>Intensity H</t>
  </si>
  <si>
    <t>Reverse</t>
  </si>
  <si>
    <t>Contaminant</t>
  </si>
  <si>
    <t>Y(1)QQPFEDFR</t>
  </si>
  <si>
    <t>IPI00121089</t>
  </si>
  <si>
    <t>1-phosphatidylinositol-4,5-bisphosphate phosphodiesterase gamma-1;Phosphoinositide phospholipase C;Phospholipase C-gamma-1;PLC-II;PLC-148;Phospholipase C, gamma 1</t>
  </si>
  <si>
    <t>Q62077;A2A4A7;Q3TUJ5;A2A4A6;Q2M4I9;Q3UZ68;Q792T1</t>
  </si>
  <si>
    <t>ISO-MSMS</t>
  </si>
  <si>
    <t>Heavy</t>
  </si>
  <si>
    <t>SILAC-MSMS</t>
  </si>
  <si>
    <t>2 Phospho (Y)</t>
  </si>
  <si>
    <t>NTPY(1)KTLEPVKPPTVPNDY(1)MTSPAR</t>
  </si>
  <si>
    <t>IPI00798483</t>
  </si>
  <si>
    <t>Abl interactor 1;Abelson interactor 1;Spectrin SH3 domain-binding protein 1;Eps8 SH3 domain-binding protein;e3B1;Ablphilin-1</t>
  </si>
  <si>
    <t>Q8CBW3-1;Q8CBW3;Q8CBW3-3;Q8CBW3;Q3TJ64;Q8CBW3-4;Q8CBW3;Q3TJR5;Q8CBW3-2;Q8CBW3;Q3TMI0;Q3TPY5;Q3UAH6;Q3UBL3;Q6AXD3;Q8CBW3-5;Q8CBW3</t>
  </si>
  <si>
    <t>Light</t>
  </si>
  <si>
    <t>Oxidation (M),2 Phospho (Y)</t>
  </si>
  <si>
    <t>Oxidation (M),Phospho (Y)</t>
  </si>
  <si>
    <t>TLEPVKPPTVPNDY(1)MTSPAR</t>
  </si>
  <si>
    <t>STSQGSINSPVY(1)SR</t>
  </si>
  <si>
    <t>IPI00467530</t>
  </si>
  <si>
    <t>Actin-binding LIM protein 1;Actin-binding LIM protein family member 1;Activated spleen cDNA, RIKEN full-length enriched library, clone:F830015F11 product:actin-binding LIM protein 1, full insert sequence;Ablim1 protein</t>
  </si>
  <si>
    <t>Q8K4G5-1;Q8K4G5;Q8K4G5-2;Q8K4G5;Q3TAG5;Q3UP03;Q8K4G5-4;Q8K4G5;Q9EPW6;Q8K4G5-3;Q8K4G5;Q8K278</t>
  </si>
  <si>
    <t>HAAY(0.955)GGY(0.045)STPEDR</t>
  </si>
  <si>
    <t>IPI00378438</t>
  </si>
  <si>
    <t>Activated spleen cDNA, RIKEN full-length enriched library, clone:F830034N21 product:tensin, full insert sequence</t>
  </si>
  <si>
    <t>Q3U0Q9;Q7TPM8;Q7TSV1;Q9DBT6</t>
  </si>
  <si>
    <t>LAAEVY(1)KDMPETSFTR</t>
  </si>
  <si>
    <t>IPI00885322</t>
  </si>
  <si>
    <t>Afadin;Protein Af-6;Mammary gland RCB-0527 Jyg-MC(B) cDNA, RIKEN full-length enriched library, clone:G930008K21 product:myeloid/lymphoid or mixed lineage-leukemia translocation to 4 homolog (Drosophila), full insert sequence</t>
  </si>
  <si>
    <t>Q9QZQ1-3;Q9QZQ1;Q9QZQ1-2;Q9QZQ1;Q3TLN8</t>
  </si>
  <si>
    <t>SQEELREEKVY(1)QLER</t>
  </si>
  <si>
    <t>EY(1)FTFPASK</t>
  </si>
  <si>
    <t>VKGEY(1)DVTMPK</t>
  </si>
  <si>
    <t>IPI00553798</t>
  </si>
  <si>
    <t>Ahnak protein</t>
  </si>
  <si>
    <t>A0JLR7;A0PJF4;Q3UYW8;Q6UIL4;Q8BKS2;Q8BRB8;Q8CGE7;Q8VDN3</t>
  </si>
  <si>
    <t>QADTTQY(1)VPMLER</t>
  </si>
  <si>
    <t>IPI00844650</t>
  </si>
  <si>
    <t>Alpha-type platelet-derived growth factor receptor;PDGF-R-alpha;CD140 antigen-like family member A</t>
  </si>
  <si>
    <t>P26618-1;P26618;Q06BS2;Q3UTU2;Q8CGH8;P26618-2;P26618</t>
  </si>
  <si>
    <t>Phospho (ST),Phospho (Y)</t>
  </si>
  <si>
    <t>SLY(0.997)DRPASY(0.003)KK</t>
  </si>
  <si>
    <t>SLY(1)DRPASYK</t>
  </si>
  <si>
    <t>LSADSGY(1)IIPLPDIDPVPEEEDLGKR</t>
  </si>
  <si>
    <t>P26618-1;P26618;Q06BS2;Q3UTU2;Q8CGH8</t>
  </si>
  <si>
    <t>SLDGEVGTGQY(1)ATTK</t>
  </si>
  <si>
    <t>IPI00464296</t>
  </si>
  <si>
    <t>Band 4.1-like protein 3;4.1B;Differentially expressed in adenocarcinoma of the lung protein 1;DAL1P;DAL-1;mDAL-1</t>
  </si>
  <si>
    <t>Q9WV92-8;Q9WV92</t>
  </si>
  <si>
    <t>LSDSY(1)SNTLPVRK</t>
  </si>
  <si>
    <t>IPI00222731</t>
  </si>
  <si>
    <t>Brain-specific angiogenesis inhibitor 1-associated protein 2;Insulin receptor tyrosine kinase 53 kDa substrate;Insulin receptor substrate p53;Insulin receptor substrate protein of 53 kDa</t>
  </si>
  <si>
    <t>Q8BKX1-1;Q8BKX1;B1AZ47;Q8BKX1-2;Q8BKX1;Q3UKP6;B1AZ46;Q8BKX1-3;Q8BKX1;B1AZ43;Q8BKX1-4;Q8BKX1;B1AZ45;Q3TV50</t>
  </si>
  <si>
    <t>TQQGLY(1)QAPGPNPQFQSPPAK</t>
  </si>
  <si>
    <t>IPI00117821</t>
  </si>
  <si>
    <t>Breast cancer anti-estrogen resistance protein 1;CRK-associated substrate;p130cas;14 days pregnant adult female placenta cDNA, RIKEN full-length enriched library, clone:I530029J01 product:breast cancer anti-estrogen resistance 1, full insert sequence</t>
  </si>
  <si>
    <t>Q61140-1;Q61140;Q61140-2;Q61140;Q3TIT7;Q3TJB5;Q3TJP4;Q3TLY3;Q3TXP6;Q6PFF9</t>
  </si>
  <si>
    <t>RPGPGTLY(1)DVPR</t>
  </si>
  <si>
    <t>RPGPGTLY(1)DVPRER</t>
  </si>
  <si>
    <t>GLLSSSHHSVY(1)DVPPSVSK</t>
  </si>
  <si>
    <t>HLLAPGPQDIY(1)DVPPVR</t>
  </si>
  <si>
    <t>DVPDGPLLREETY(1)DVPPAFAK</t>
  </si>
  <si>
    <t>VLPPEVADGSVVDDGVY(1)AVPPPAER</t>
  </si>
  <si>
    <t>VGQGYVYEAAQTEQDEY(1)DTPR</t>
  </si>
  <si>
    <t>KDIKPEY(1)QYMPR</t>
  </si>
  <si>
    <t>IPI00138190</t>
  </si>
  <si>
    <t>Cadherin-11;Osteoblast cadherin;OSF-4</t>
  </si>
  <si>
    <t>P55288;Q8C7Q6</t>
  </si>
  <si>
    <t>FSDLKLNGPQDHNHLLY(1)STIPR</t>
  </si>
  <si>
    <t>IPI00752108</t>
  </si>
  <si>
    <t>Catenin delta-1;p120 catenin;Cadherin-associated Src substrate;p120(cas)</t>
  </si>
  <si>
    <t>P30999-3;P30999;Q3TPD1;P30999-2;P30999;P30999-1;P30999</t>
  </si>
  <si>
    <t>LNGPQDHNHLLY(1)STIPR</t>
  </si>
  <si>
    <t>SLDNNY(1)STLNERGDHNR</t>
  </si>
  <si>
    <t>Catenin delta-1;p120 catenin;Cadherin-associated Src substrate;p120(cas);2 days neonate sympathetic ganglion cDNA, RIKEN full-length enriched library, clone:7120457G01 product:Catenin (Cadherin-associated protein), delta 1 homolog</t>
  </si>
  <si>
    <t>P30999-1;P30999;Q3UF77;Q80VQ2</t>
  </si>
  <si>
    <t>SLDNNY(1)STLNER</t>
  </si>
  <si>
    <t>NFHY(0.007)PPDGY(0.034)GRHY(0.034)EDGY(0.925)PGGSDNY(1)GSLSR</t>
  </si>
  <si>
    <t>Catenin delta-1;p120 catenin;Cadherin-associated Src substrate;p120(cas);P120ctn;2 days neonate sympathetic ganglion cDNA, RIKEN full-length enriched library, clone:7120457G01 product:Catenin (Cadherin-associated protein), delta 1 homolog</t>
  </si>
  <si>
    <t>P30999-3;P30999;Q3TPD1;P30999-2;P30999;Q9WVC4;P30999-1;P30999;Q3UF77;Q80VQ2</t>
  </si>
  <si>
    <t>+</t>
  </si>
  <si>
    <t>NFHY(0.021)PPDGY(0.021)GRHY(0.128)EDGY(0.83)PGGSDNY(1)GSLSR</t>
  </si>
  <si>
    <t>YRPSMEGY(1)R</t>
  </si>
  <si>
    <t>TVQPVPMGPDGLPVDASAVSNNY(1)IQTLGR</t>
  </si>
  <si>
    <t>SQSSHSY(1)DDSTLPLIDRNQK</t>
  </si>
  <si>
    <t>SQSSHSY(1)DDSTLPLIDR</t>
  </si>
  <si>
    <t>FHPEPY(1)GLEDDQR</t>
  </si>
  <si>
    <t>Y(0.008)RPSMEGY(0.992)R</t>
  </si>
  <si>
    <t>APSRQDVY(1)GPQPQVR</t>
  </si>
  <si>
    <t>QDVY(1)GPQPQVR</t>
  </si>
  <si>
    <t>HYEDGYPGGSDNY(1)GSLSR</t>
  </si>
  <si>
    <t>YVDSEGHLY(1)TVPIR</t>
  </si>
  <si>
    <t>IPI00117829</t>
  </si>
  <si>
    <t>Caveolin-1</t>
  </si>
  <si>
    <t>P49817-1;P49817</t>
  </si>
  <si>
    <t>NY(0.946)GSY(0.054)STQASAAAATAELLK</t>
  </si>
  <si>
    <t>IPI00885921</t>
  </si>
  <si>
    <t>Clk2-Scamp3 protein;Secretory carrier-associated membrane protein 3;ES cells cDNA, RIKEN full-length enriched library, clone:2410044M07 product:secretory carrier membrane protein 3, full insert sequence;NOD-derived CD11c +ve dendritic cells cDNA, RIKEN full-length enriched library, clone:F630019A21 product:secretory carrier membrane protein 3, full insert sequence;TU52 isoform A</t>
  </si>
  <si>
    <t>B2M0S2;O35609;Q3UK26;Q3UXS0;Q3TUV6;Q3TDM8;B2M0S3</t>
  </si>
  <si>
    <t>NY(1)GSYSTQASAAAATAELLKK</t>
  </si>
  <si>
    <t>NY(1)GSYSTQASAAAATAELLK</t>
  </si>
  <si>
    <t>TVPPPVPQDPLGSPPALY(1)AEPLDSLR</t>
  </si>
  <si>
    <t>IPI00125534</t>
  </si>
  <si>
    <t>Docking protein 1;Downstream of tyrosine kinase 1;p62(dok)</t>
  </si>
  <si>
    <t>P97465;Q3UWF9</t>
  </si>
  <si>
    <t>GLY(1)DLPQEPR</t>
  </si>
  <si>
    <t>GFSSDTALY(1)SQVQK</t>
  </si>
  <si>
    <t>LTDSKEDPIY(1)DEPEGLAPAPPR</t>
  </si>
  <si>
    <t>QLTQPETSY(1)GREPTAPVSR</t>
  </si>
  <si>
    <t>IPI00378015</t>
  </si>
  <si>
    <t>Drebrin-like protein;SH3 domain-containing protein 7;Actin-binding protein 1</t>
  </si>
  <si>
    <t>Q62418-1;Q62418;Q62418-2;Q62418;Q62418-3;Q62418</t>
  </si>
  <si>
    <t>ESTSFQDVGPQAPVGSVY(1)QK</t>
  </si>
  <si>
    <t>LIYGQDSAY(0.009)QSIAHY(0.991)RPISNVSR</t>
  </si>
  <si>
    <t>IPI00114401</t>
  </si>
  <si>
    <t>Emerin</t>
  </si>
  <si>
    <t>O08579;Q3TIH6;Q3UJP3</t>
  </si>
  <si>
    <t>LIYGQDSAY(1)QSIAHYRPISNVSR</t>
  </si>
  <si>
    <t>LIYGQDSAY(0.998)QSIAHY(0.002)RPISNVSR</t>
  </si>
  <si>
    <t>LIY(0.001)GQDSAY(0.996)QSIAHY(0.003)RPISNVSR</t>
  </si>
  <si>
    <t>TY(1)GEPESVGMSK</t>
  </si>
  <si>
    <t>Emerin;TIB-55 BB88 cDNA, RIKEN full-length enriched library, clone:I730066M18 product:emerin, full insert sequence</t>
  </si>
  <si>
    <t>O08579;Q3TIH6;Q3UJP3;Q3THM8</t>
  </si>
  <si>
    <t>LY(1)QVPNSQAASR</t>
  </si>
  <si>
    <t>IPI00127755</t>
  </si>
  <si>
    <t>Enhancer of filamentation 1;CRK-associated substrate-related protein;p105;Neural precursor cell expressed developmentally down-regulated protein 9</t>
  </si>
  <si>
    <t>O35177</t>
  </si>
  <si>
    <t>HGPDAEY(1)TEKLQQY(1)IAPGMK</t>
  </si>
  <si>
    <t>IPI00130442</t>
  </si>
  <si>
    <t>Ephrin type-B receptor 3;Tyrosine-protein kinase receptor MDK-5;Developmental kinase 5;SEK-4;Ephrin receptor</t>
  </si>
  <si>
    <t>P54754;Q60669;Q91YS9</t>
  </si>
  <si>
    <t>LQQY(1)IAPGMK</t>
  </si>
  <si>
    <t>FLEDDPSDPTY(1)TSSLGGKIPIR</t>
  </si>
  <si>
    <t>FLEDDPSDPTY(1)TSSLGGK</t>
  </si>
  <si>
    <t>LLGAEEKEY(1)HAEGGKVPIK</t>
  </si>
  <si>
    <t>IPI00121190</t>
  </si>
  <si>
    <t>Epidermal growth factor receptor</t>
  </si>
  <si>
    <t>Q01279;Q3TQS6;Q5SVE8;Q9EP98</t>
  </si>
  <si>
    <t>RPAGSVQNPVY(1)HNQPLHPAPGR</t>
  </si>
  <si>
    <t>GPTAENAEY(1)LR</t>
  </si>
  <si>
    <t>STPNHQVDRNY(1)DAVK</t>
  </si>
  <si>
    <t>IPI00622390</t>
  </si>
  <si>
    <t>Epidermal growth factor receptor kinase substrate 8;Putative uncharacterized protein;B16 F10Y cells cDNA, RIKEN full-length enriched library, clone:G370141N07 product:epidermal growth factor receptor pathway substrate 8, full insert sequence</t>
  </si>
  <si>
    <t>Putative uncharacterized protein</t>
  </si>
  <si>
    <t>Q08509;Q3U2Z5;Q3TM41;Q3TMV3;Q3UFL4;Q3UGL1</t>
  </si>
  <si>
    <t>YMEDSTY(1)Y(1)KASK</t>
  </si>
  <si>
    <t>IPI00113563</t>
  </si>
  <si>
    <t>Focal adhesion kinase 1;pp125FAK</t>
  </si>
  <si>
    <t>P34152-1;P34152;P34152-2;P34152;P34152-4;P34152;P34152-3;P34152;P34152-5;P34152;P34152-6;P34152</t>
  </si>
  <si>
    <t>Acetyl (Protein N-term),Phospho (Y)</t>
  </si>
  <si>
    <t>AAAY(1)LDPNLNHTPSSSTK</t>
  </si>
  <si>
    <t>P34152-1;P34152;P34152-2;P34152;P34152-4;P34152;P34152-3;P34152;P34152-5;P34152;P34152-6;P34152;P34152-7;P34152;Q2VQT9;P34152-8;P34152</t>
  </si>
  <si>
    <t>LTSVSGESSLY(1)NLPR</t>
  </si>
  <si>
    <t>IPI00406794</t>
  </si>
  <si>
    <t>GRB2-associated-binding protein 1;Growth factor receptor bound protein 2-associated protein 1;GRB2-associated binder 1</t>
  </si>
  <si>
    <t>Q9QYY0;Q505A4</t>
  </si>
  <si>
    <t>AVLY(1)ADY(1)RAPGPTR</t>
  </si>
  <si>
    <t>IPI00330539</t>
  </si>
  <si>
    <t>Kin of IRRE-like protein 1;Kin of irregular chiasm-like protein 1;Nephrin-like protein 1</t>
  </si>
  <si>
    <t>Q80W68-1;Q80W68</t>
  </si>
  <si>
    <t>TPY(1)EAY(1)DPIGK</t>
  </si>
  <si>
    <t>FSYTSQHSDY(1)GQRFQQR</t>
  </si>
  <si>
    <t>AVLYADY(1)RAPGPTR</t>
  </si>
  <si>
    <t>FSYTSQHSDY(1)GQR</t>
  </si>
  <si>
    <t>AIY(1)SSFKDDVDLK</t>
  </si>
  <si>
    <t>FSY(0.001)TSQHSDY(0.999)GQR</t>
  </si>
  <si>
    <t>LSHSSGY(0.001)AQLNTY(0.999)SR</t>
  </si>
  <si>
    <t>TPYEAY(1)DPIGK</t>
  </si>
  <si>
    <t>AVLY(0.999)ADY(0.001)RAPGPTR</t>
  </si>
  <si>
    <t>QENSPNLDVY(1)NVIR</t>
  </si>
  <si>
    <t>IPI00352139</t>
  </si>
  <si>
    <t>Layilin</t>
  </si>
  <si>
    <t>Q8C351-1;Q8C351;Q8C351-2;Q8C351;A4QPF5</t>
  </si>
  <si>
    <t>SAQPSPHY(1)MAGPSSGQIY(1)GPGPR</t>
  </si>
  <si>
    <t>IPI00221494</t>
  </si>
  <si>
    <t>Lipoma-preferred partner homolog</t>
  </si>
  <si>
    <t>Q8BFW7-1;Q8BFW7;Q8BFW7-5;Q8BFW7;Q8BFW7-4;Q8BFW7</t>
  </si>
  <si>
    <t>Oxidation (M),Phospho (ST),Phospho (Y)</t>
  </si>
  <si>
    <t>SAQPSPHYMAGPSSGQIY(1)GPGPR</t>
  </si>
  <si>
    <t>EAAY(1)APPASGNQNHPGMYPVSGPK</t>
  </si>
  <si>
    <t>SEGDTAY(1)GQQVQPNTWKR</t>
  </si>
  <si>
    <t>SEGDTAY(1)GQQVQPNTWK</t>
  </si>
  <si>
    <t>Y(0.002)YEPY(0.019)Y(0.979)AAGPSYGGR</t>
  </si>
  <si>
    <t>Y(0.072)Y(0.907)EPY(0.021)Y(0.001)AAGPSYGGR</t>
  </si>
  <si>
    <t>Y(0.002)Y(0.001)EPY(0.023)Y(0.975)AAGPSYGGR</t>
  </si>
  <si>
    <t>Y(0.005)Y(0.003)EPY(0.496)Y(0.496)AAGPSYGGR</t>
  </si>
  <si>
    <t>ESVSTSSDQPSY(1)SLER</t>
  </si>
  <si>
    <t>IPI00309259</t>
  </si>
  <si>
    <t>Partitioning-defective 3 homolog;Atypical PKC isotype-specific-interacting protein;Ephrin-interacting protein</t>
  </si>
  <si>
    <t>Q99NH2-1;Q99NH2;A5D6P2;B2RUK1;Q8BPQ4;Q99NH2-2;Q99NH2;Q99NH2-4;Q99NH2</t>
  </si>
  <si>
    <t>ERDY(1)AEIQDFHR</t>
  </si>
  <si>
    <t>Q99NH2-1;Q99NH2;A5D6P2;B2RUK1;Q8BPQ4</t>
  </si>
  <si>
    <t>YAHQQPPSPLPVY(1)SSSAK</t>
  </si>
  <si>
    <t>IPI00165881</t>
  </si>
  <si>
    <t>Paxillin</t>
  </si>
  <si>
    <t>Q8VI36-1;Q8VI36;O88294;Q8VI36-2;Q8VI36;Q3UG90;Q99LE7</t>
  </si>
  <si>
    <t>AGEEEHVY(1)SFPNK</t>
  </si>
  <si>
    <t>AGEEEHVY(1)SFPNKQK</t>
  </si>
  <si>
    <t>TLSEVDY(1)APGPGR</t>
  </si>
  <si>
    <t>IPI00312067</t>
  </si>
  <si>
    <t>Phosphatidylinositol-3,4,5-trisphosphate 5-phosphatase 2;SH2 domain-containing inositol-5'-phosphatase 2;Inositol polyphosphate phosphatase-like protein 1;AblSH3-binding protein</t>
  </si>
  <si>
    <t>Q6P549</t>
  </si>
  <si>
    <t>LQHQQLY(1)Y(1)QDDSTRK</t>
  </si>
  <si>
    <t>IPI00473693</t>
  </si>
  <si>
    <t>Plakophilin-4;Armadillo-related protein</t>
  </si>
  <si>
    <t>Q68FH0-1;Q68FH0;A2AS46;Q68FH0-2;Q68FH0;A2AS45;Q05D18;Q3UIX3;Q68FH0-3;Q68FH0;A2AS47</t>
  </si>
  <si>
    <t>ESGY(1)VEMKGPPSVSPPR</t>
  </si>
  <si>
    <t>IPI00283616</t>
  </si>
  <si>
    <t>Platelet endothelial aggregation receptor 1;Multiple epidermal growth factor-like domains 12;Jagged and Delta protein</t>
  </si>
  <si>
    <t>Q8VIK5-1;Q8VIK5;Q8VIK5-2;Q8VIK5;Q8VIK5-4;Q8VIK5</t>
  </si>
  <si>
    <t>NSHIPGHY(1)DLPPVR</t>
  </si>
  <si>
    <t>KVSGVGGTTY(1)EISV</t>
  </si>
  <si>
    <t>IPI00377908</t>
  </si>
  <si>
    <t>Probable palmitoyltransferase ZDHHC8;Zinc finger DHHC domain-containing protein 8;Probable palmitoyltransferase ZDHHC5;Zinc finger DHHC domain-containing protein 5</t>
  </si>
  <si>
    <t>Q5Y5T5;Q2TGE7;Q5XJY3;Q8CCU8;Q8VDZ4-1;Q8VDZ4;Q2TGE8</t>
  </si>
  <si>
    <t>KTPQGPPEIY(1)SDTQFPSLQSTAK</t>
  </si>
  <si>
    <t>IPI00227808</t>
  </si>
  <si>
    <t>Protein CDV3;Carnitine deficiency-associated protein 3;Tyrosine-phosphorylated protein 36</t>
  </si>
  <si>
    <t>Q4VAA2-1;Q4VAA2;Q4VAA2-2;Q4VAA2</t>
  </si>
  <si>
    <t>LQLDNQY(1)AVLENQK</t>
  </si>
  <si>
    <t>Q4VAA2-1;Q4VAA2</t>
  </si>
  <si>
    <t>RTEGDY(1)LSYR</t>
  </si>
  <si>
    <t>IPI00896710</t>
  </si>
  <si>
    <t>Protein LAP2;Erbb2-interacting protein;Densin-180-like protein;Erbb2ip protein</t>
  </si>
  <si>
    <t>Q80TH2-3;Q80TH2;B2RUK2;Q80TH2-2;Q80TH2;Q80TH2-1;Q80TH2;B2RUJ2</t>
  </si>
  <si>
    <t>Y(1)ENVPLIGR</t>
  </si>
  <si>
    <t>IPI00420454</t>
  </si>
  <si>
    <t>Protein tweety homolog 2</t>
  </si>
  <si>
    <t>Q3TH73-1;Q3TH73;Q3TH73-2;Q3TH73</t>
  </si>
  <si>
    <t>APVSSLY(1)R</t>
  </si>
  <si>
    <t>IPI00129613</t>
  </si>
  <si>
    <t>Protocadherin gamma C3 (Protocadherin gamma subfamily C, 3);Pcdhgc3 protein</t>
  </si>
  <si>
    <t>Q91XX1;Q4KMN6</t>
  </si>
  <si>
    <t>Acetyl (Protein N-term),Oxidation (M),Phospho (Y)</t>
  </si>
  <si>
    <t>MNHTSQAFITAASGGQPPNY(1)ER</t>
  </si>
  <si>
    <t>IPI00133243</t>
  </si>
  <si>
    <t>Q9CQW9;Q9D8L6</t>
  </si>
  <si>
    <t>IKEEY(1)EVAEMGAPHGSASVR</t>
  </si>
  <si>
    <t>LAKHESQQDY(1)AKGFGGK</t>
  </si>
  <si>
    <t>IPI00624988</t>
  </si>
  <si>
    <t>Q3UGC2</t>
  </si>
  <si>
    <t>HESQQDY(1)AKGFGGK</t>
  </si>
  <si>
    <t>YDSRPGGYGY(0.956)GY(0.044)GR</t>
  </si>
  <si>
    <t>IPI00378187</t>
  </si>
  <si>
    <t>Putative uncharacterized protein;Putative RNA-binding protein 3;RNA-binding motif protein 3</t>
  </si>
  <si>
    <t>Q8BG13;O89086;Q545K5;Q5RJV3</t>
  </si>
  <si>
    <t>YSGGNYRDNY(1)DN</t>
  </si>
  <si>
    <t>MDKNASTFEEVVQVPSAY(1)QK</t>
  </si>
  <si>
    <t>Putative uncharacterized protein;Src substrate cortactin;12 days embryo eyeball cDNA, RIKEN full-length enriched library, clone:D230013O13 product:cortactin, full insert sequence</t>
  </si>
  <si>
    <t>Q3UGC2;Q60598;Q8BNA5;Q921L6</t>
  </si>
  <si>
    <t>NASTFEEVVQVPSAY(1)QK</t>
  </si>
  <si>
    <t>HASQKDY(1)SSGFGGK</t>
  </si>
  <si>
    <t>GLVY(1)EDVHR</t>
  </si>
  <si>
    <t>IPI00648830</t>
  </si>
  <si>
    <t>Rho guanine nucleotide exchange factor 10-like protein;GrinchGEF;Rho guanine nucleotide exchange factor (GEF) 10-like</t>
  </si>
  <si>
    <t>A2AWP8-1;A2AWP8;A2AWP8-4;A2AWP8;A2AWP8-2;A2AWP8;A2AWP8-3;A2AWP8;A2AWP7</t>
  </si>
  <si>
    <t>VLEALDLYNKLVNEAPVY(0.871)SVY(0.129)SK</t>
  </si>
  <si>
    <t>IPI00468418</t>
  </si>
  <si>
    <t>Signal transducing adapter molecule 2;Hrs-binding protein</t>
  </si>
  <si>
    <t>O88811-1;O88811;Q3TGH8;O88811-2;O88811;A2AU00</t>
  </si>
  <si>
    <t>LVNEAPVY(0.991)SVY(0.009)SK</t>
  </si>
  <si>
    <t>SHY(1)ADVDPENQNFLLESNLGK</t>
  </si>
  <si>
    <t>IPI00453817</t>
  </si>
  <si>
    <t>Sodium-coupled neutral amino acid transporter 2;Amino acid transporter A2;System A amino acid transporter 2;System N amino acid transporter 2;System A transporter 1;Solute carrier family 38 member 2;Adult male thymus cDNA, RIKEN full-length enriched library, clone:5830454P10 product:hypothetical protein, full insert sequence</t>
  </si>
  <si>
    <t>Q8CFE6;Q8CD96</t>
  </si>
  <si>
    <t>SHY(1)ADVDPENQNFLLESNLGKK</t>
  </si>
  <si>
    <t>GPLDGSPY(1)AQVQR</t>
  </si>
  <si>
    <t>IPI00848939</t>
  </si>
  <si>
    <t>Tensin-like C1 domain-containing phosphatase;C1 domain-containing phosphatase and tensin homolog;Tensin-2</t>
  </si>
  <si>
    <t>Q8CGB6-3;Q8CGB6;Q8CGB6-1;Q8CGB6;Q8CGB6-4;Q8CGB6;Q8CGB6-2;Q8CGB6</t>
  </si>
  <si>
    <t>LALPTAALY(1)GLR</t>
  </si>
  <si>
    <t>YRPEAQPY(1)SSTGPK</t>
  </si>
  <si>
    <t>IPI00135971</t>
  </si>
  <si>
    <t>Tight junction protein ZO-1;Zonula occludens protein 1;Zona occludens protein 1;Tight junction protein 1</t>
  </si>
  <si>
    <t>P39447;Q91YW2</t>
  </si>
  <si>
    <t>TSTLRHEEQPAPAY(1)EVHNR</t>
  </si>
  <si>
    <t>HEEQPAPAY(1)EVHNR</t>
  </si>
  <si>
    <t>SY(1)EQVPPPGFTSK</t>
  </si>
  <si>
    <t>GFGSFRFPSGNQGGAGPSQGSGGGTGGSVY(0.014)TEDNDDDLY(0.986)G</t>
  </si>
  <si>
    <t>IPI00622235</t>
  </si>
  <si>
    <t>Transitional endoplasmic reticulum ATPase;15S Mg(2+)-ATPase p97 subunit;Valosin-containing protein</t>
  </si>
  <si>
    <t>Q01853;Q8BNF8</t>
  </si>
  <si>
    <t>LGEY(1)EDVSKVEK</t>
  </si>
  <si>
    <t>IPI00315948</t>
  </si>
  <si>
    <t>Tubulin folding cofactor B;Tubulin-specific chaperone B;Cytoskeleton-associated protein 1;Cytoskeleton-associated protein CKAPI</t>
  </si>
  <si>
    <t>Q9D1E6</t>
  </si>
  <si>
    <t>IIEDNEY(1)TAR</t>
  </si>
  <si>
    <t>IPI00129487</t>
  </si>
  <si>
    <t>Tyrosine-protein kinase HCK;Hemopoietic cell kinase;p56-HCK/p59-HCK;B-cell/myeloid kinase</t>
  </si>
  <si>
    <t>P08103-1;P08103;P08103-2;P08103;A2AMC5</t>
  </si>
  <si>
    <t>VY(1)ENVGLMQQQR</t>
  </si>
  <si>
    <t>IPI00116554</t>
  </si>
  <si>
    <t>Tyrosine-protein phosphatase non-receptor type 11;Protein-tyrosine phosphatase SYP;SH-PTP2</t>
  </si>
  <si>
    <t>P35235-1;P35235;P35235-2;P35235;Q05C78;Q63848;Q9CT18</t>
  </si>
  <si>
    <t>IPI ID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</si>
</sst>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5" fillId="0" borderId="0" xfId="0" applyFont="1" applyFill="1" applyBorder="1" applyAlignment="1">
      <alignment/>
    </xf>
    <xf numFmtId="11" fontId="35" fillId="0" borderId="0" xfId="0" applyNumberFormat="1" applyFont="1" applyFill="1" applyBorder="1" applyAlignment="1">
      <alignment/>
    </xf>
    <xf numFmtId="0" fontId="35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4"/>
  <sheetViews>
    <sheetView tabSelected="1" zoomScalePageLayoutView="0" workbookViewId="0" topLeftCell="A241">
      <selection activeCell="A203" sqref="A203:IV203"/>
    </sheetView>
  </sheetViews>
  <sheetFormatPr defaultColWidth="9.140625" defaultRowHeight="18" customHeight="1"/>
  <cols>
    <col min="1" max="1" width="28.7109375" style="1" customWidth="1"/>
    <col min="2" max="2" width="47.421875" style="1" customWidth="1"/>
    <col min="3" max="3" width="18.8515625" style="1" customWidth="1"/>
    <col min="4" max="4" width="38.140625" style="1" customWidth="1"/>
    <col min="5" max="5" width="12.28125" style="1" customWidth="1"/>
    <col min="6" max="6" width="13.421875" style="1" customWidth="1"/>
    <col min="7" max="7" width="11.140625" style="1" customWidth="1"/>
    <col min="8" max="8" width="7.28125" style="1" customWidth="1"/>
    <col min="9" max="9" width="9.140625" style="1" customWidth="1"/>
    <col min="10" max="10" width="10.421875" style="1" customWidth="1"/>
    <col min="11" max="11" width="16.140625" style="1" customWidth="1"/>
    <col min="12" max="12" width="11.421875" style="1" customWidth="1"/>
    <col min="13" max="13" width="13.8515625" style="1" customWidth="1"/>
    <col min="14" max="14" width="15.00390625" style="1" customWidth="1"/>
    <col min="15" max="15" width="14.00390625" style="1" customWidth="1"/>
    <col min="16" max="16" width="10.8515625" style="1" customWidth="1"/>
    <col min="17" max="19" width="9.140625" style="1" hidden="1" customWidth="1"/>
    <col min="20" max="24" width="0" style="1" hidden="1" customWidth="1"/>
    <col min="25" max="25" width="10.8515625" style="1" customWidth="1"/>
    <col min="26" max="34" width="1.57421875" style="1" hidden="1" customWidth="1"/>
    <col min="35" max="35" width="0" style="1" hidden="1" customWidth="1"/>
    <col min="36" max="16384" width="9.140625" style="1" customWidth="1"/>
  </cols>
  <sheetData>
    <row r="1" spans="1:33" ht="18" customHeight="1">
      <c r="A1" s="1" t="s">
        <v>0</v>
      </c>
      <c r="B1" s="1" t="s">
        <v>1</v>
      </c>
      <c r="C1" s="1" t="s">
        <v>323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</row>
    <row r="2" spans="1:31" ht="18" customHeight="1">
      <c r="A2" s="1" t="s">
        <v>2</v>
      </c>
      <c r="B2" s="1" t="s">
        <v>31</v>
      </c>
      <c r="C2" s="1" t="s">
        <v>32</v>
      </c>
      <c r="D2" s="1" t="s">
        <v>33</v>
      </c>
      <c r="E2" s="1" t="s">
        <v>34</v>
      </c>
      <c r="F2" s="1" t="s">
        <v>35</v>
      </c>
      <c r="G2" s="1" t="s">
        <v>36</v>
      </c>
      <c r="H2" s="1">
        <v>2</v>
      </c>
      <c r="I2" s="1">
        <v>655.26609</v>
      </c>
      <c r="J2" s="1">
        <v>1308.5176</v>
      </c>
      <c r="K2" s="1">
        <v>-0.69757</v>
      </c>
      <c r="L2" s="1">
        <v>0.025249</v>
      </c>
      <c r="M2" s="1">
        <v>1</v>
      </c>
      <c r="N2" s="1">
        <v>36.37</v>
      </c>
      <c r="O2" s="1">
        <v>14.48</v>
      </c>
      <c r="P2" s="1">
        <v>132.16</v>
      </c>
      <c r="Q2" s="1">
        <v>132.16</v>
      </c>
      <c r="R2" s="1">
        <v>1</v>
      </c>
      <c r="T2" s="1">
        <v>0.62354</v>
      </c>
      <c r="U2" s="1">
        <f>1/T2</f>
        <v>1.6037463514770505</v>
      </c>
      <c r="V2" s="1">
        <f>LN(U2)</f>
        <v>0.472342361950297</v>
      </c>
      <c r="W2" s="1">
        <f>(V2)+0.226248</f>
        <v>0.698590361950297</v>
      </c>
      <c r="X2" s="1">
        <f>EXP(W2)</f>
        <v>2.010916044834849</v>
      </c>
      <c r="Y2" s="1">
        <v>0.4972858029396882</v>
      </c>
      <c r="Z2" s="1">
        <v>0.41047</v>
      </c>
      <c r="AA2" s="1">
        <v>0.19299</v>
      </c>
      <c r="AB2" s="1">
        <v>0.19299</v>
      </c>
      <c r="AC2" s="1">
        <v>574420</v>
      </c>
      <c r="AD2" s="1">
        <v>171330</v>
      </c>
      <c r="AE2" s="1">
        <v>403090</v>
      </c>
    </row>
    <row r="3" spans="1:31" ht="18" customHeight="1">
      <c r="A3" s="1" t="s">
        <v>2</v>
      </c>
      <c r="B3" s="1" t="s">
        <v>31</v>
      </c>
      <c r="C3" s="1" t="s">
        <v>32</v>
      </c>
      <c r="D3" s="1" t="s">
        <v>33</v>
      </c>
      <c r="E3" s="1" t="s">
        <v>34</v>
      </c>
      <c r="F3" s="1" t="s">
        <v>37</v>
      </c>
      <c r="G3" s="1" t="s">
        <v>36</v>
      </c>
      <c r="H3" s="1">
        <v>2</v>
      </c>
      <c r="I3" s="1">
        <v>655.26609</v>
      </c>
      <c r="J3" s="1">
        <v>1308.5176</v>
      </c>
      <c r="K3" s="1">
        <v>1.5623</v>
      </c>
      <c r="L3" s="2">
        <v>8.4187E-05</v>
      </c>
      <c r="M3" s="1">
        <v>2</v>
      </c>
      <c r="N3" s="1">
        <v>26.08</v>
      </c>
      <c r="O3" s="1">
        <v>10.82</v>
      </c>
      <c r="P3" s="1">
        <v>115.1</v>
      </c>
      <c r="Q3" s="1">
        <v>115.1</v>
      </c>
      <c r="R3" s="1">
        <v>1</v>
      </c>
      <c r="T3" s="1">
        <v>0.39824</v>
      </c>
      <c r="U3" s="1">
        <f aca="true" t="shared" si="0" ref="U3:U9">LN(T3)</f>
        <v>-0.9207004403628553</v>
      </c>
      <c r="V3" s="1">
        <f>(U3)+0.3027</f>
        <v>-0.6180004403628552</v>
      </c>
      <c r="Y3" s="1">
        <v>0.5390211657114052</v>
      </c>
      <c r="Z3" s="1">
        <v>1.0411</v>
      </c>
      <c r="AA3" s="1">
        <v>0.42883</v>
      </c>
      <c r="AB3" s="1">
        <v>0.42883</v>
      </c>
      <c r="AC3" s="1">
        <v>914620</v>
      </c>
      <c r="AD3" s="1">
        <v>603410</v>
      </c>
      <c r="AE3" s="1">
        <v>311210</v>
      </c>
    </row>
    <row r="4" spans="1:31" ht="18" customHeight="1">
      <c r="A4" s="1" t="s">
        <v>38</v>
      </c>
      <c r="B4" s="1" t="s">
        <v>39</v>
      </c>
      <c r="C4" s="1" t="s">
        <v>40</v>
      </c>
      <c r="D4" s="1" t="s">
        <v>41</v>
      </c>
      <c r="E4" s="1" t="s">
        <v>42</v>
      </c>
      <c r="F4" s="1" t="s">
        <v>35</v>
      </c>
      <c r="G4" s="1" t="s">
        <v>43</v>
      </c>
      <c r="H4" s="1">
        <v>4</v>
      </c>
      <c r="I4" s="1">
        <v>744.84581</v>
      </c>
      <c r="J4" s="1">
        <v>2975.3541</v>
      </c>
      <c r="K4" s="1">
        <v>0.62683</v>
      </c>
      <c r="L4" s="1">
        <v>0.42553</v>
      </c>
      <c r="M4" s="1">
        <v>1</v>
      </c>
      <c r="N4" s="1">
        <v>19.63</v>
      </c>
      <c r="O4" s="1">
        <v>0.54</v>
      </c>
      <c r="P4" s="1">
        <v>64.892</v>
      </c>
      <c r="Q4" s="1">
        <v>64.892</v>
      </c>
      <c r="R4" s="1">
        <v>1</v>
      </c>
      <c r="T4" s="1">
        <v>0.081661</v>
      </c>
      <c r="U4" s="1">
        <f t="shared" si="0"/>
        <v>-2.5051787472680633</v>
      </c>
      <c r="V4" s="1">
        <f>(U4)-0.244866</f>
        <v>-2.7500447472680634</v>
      </c>
      <c r="Y4" s="1">
        <v>0.06392500067356643</v>
      </c>
      <c r="Z4" s="1">
        <v>0.14985</v>
      </c>
      <c r="AA4" s="1">
        <v>0.0034453</v>
      </c>
      <c r="AB4" s="1">
        <v>0.0034453</v>
      </c>
      <c r="AC4" s="1">
        <v>3853200</v>
      </c>
      <c r="AD4" s="1">
        <v>3315600</v>
      </c>
      <c r="AE4" s="1">
        <v>537570</v>
      </c>
    </row>
    <row r="5" spans="1:31" ht="18" customHeight="1">
      <c r="A5" s="1" t="s">
        <v>38</v>
      </c>
      <c r="B5" s="1" t="s">
        <v>39</v>
      </c>
      <c r="C5" s="1" t="s">
        <v>40</v>
      </c>
      <c r="D5" s="1" t="s">
        <v>41</v>
      </c>
      <c r="E5" s="1" t="s">
        <v>42</v>
      </c>
      <c r="F5" s="1" t="s">
        <v>35</v>
      </c>
      <c r="G5" s="1" t="s">
        <v>43</v>
      </c>
      <c r="H5" s="1">
        <v>3</v>
      </c>
      <c r="I5" s="1">
        <v>992.79199</v>
      </c>
      <c r="J5" s="1">
        <v>2975.3541</v>
      </c>
      <c r="K5" s="1">
        <v>1.9225</v>
      </c>
      <c r="L5" s="2">
        <v>3.7644E-05</v>
      </c>
      <c r="M5" s="1">
        <v>2</v>
      </c>
      <c r="N5" s="1">
        <v>48.54</v>
      </c>
      <c r="O5" s="1">
        <v>4.6</v>
      </c>
      <c r="P5" s="1">
        <v>142.56</v>
      </c>
      <c r="Q5" s="1">
        <v>142.56</v>
      </c>
      <c r="R5" s="1">
        <v>1</v>
      </c>
      <c r="T5" s="1">
        <v>0.092951</v>
      </c>
      <c r="U5" s="1">
        <f t="shared" si="0"/>
        <v>-2.375682806400259</v>
      </c>
      <c r="V5" s="1">
        <f>(U5)-0.244866</f>
        <v>-2.620548806400259</v>
      </c>
      <c r="Y5" s="1">
        <v>0.0727629191120446</v>
      </c>
      <c r="Z5" s="1">
        <v>0.17056</v>
      </c>
      <c r="AA5" s="1">
        <v>0.0059055</v>
      </c>
      <c r="AB5" s="1">
        <v>0.0059055</v>
      </c>
      <c r="AC5" s="1">
        <v>3388200</v>
      </c>
      <c r="AD5" s="1">
        <v>2926500</v>
      </c>
      <c r="AE5" s="1">
        <v>461670</v>
      </c>
    </row>
    <row r="6" spans="1:31" ht="18" customHeight="1">
      <c r="A6" s="1" t="s">
        <v>38</v>
      </c>
      <c r="B6" s="1" t="s">
        <v>39</v>
      </c>
      <c r="C6" s="1" t="s">
        <v>40</v>
      </c>
      <c r="D6" s="1" t="s">
        <v>41</v>
      </c>
      <c r="E6" s="1" t="s">
        <v>42</v>
      </c>
      <c r="F6" s="1" t="s">
        <v>35</v>
      </c>
      <c r="G6" s="1" t="s">
        <v>43</v>
      </c>
      <c r="H6" s="1">
        <v>3</v>
      </c>
      <c r="I6" s="1">
        <v>992.79199</v>
      </c>
      <c r="J6" s="1">
        <v>2975.3541</v>
      </c>
      <c r="K6" s="1">
        <v>3.0215</v>
      </c>
      <c r="L6" s="2">
        <v>8.4568E-05</v>
      </c>
      <c r="M6" s="1">
        <v>3</v>
      </c>
      <c r="N6" s="1">
        <v>46.49</v>
      </c>
      <c r="O6" s="1">
        <v>6.68</v>
      </c>
      <c r="P6" s="1">
        <v>142.56</v>
      </c>
      <c r="Q6" s="1">
        <v>142.56</v>
      </c>
      <c r="R6" s="1">
        <v>1</v>
      </c>
      <c r="T6" s="1">
        <v>0.14337</v>
      </c>
      <c r="U6" s="1">
        <f t="shared" si="0"/>
        <v>-1.9423265777239604</v>
      </c>
      <c r="V6" s="1">
        <f>(U6)+0.3027</f>
        <v>-1.6396265777239605</v>
      </c>
      <c r="Y6" s="1">
        <v>0.19405249228616958</v>
      </c>
      <c r="Z6" s="1">
        <v>0.17191</v>
      </c>
      <c r="AA6" s="1">
        <v>0.0036139</v>
      </c>
      <c r="AB6" s="1">
        <v>0.0036139</v>
      </c>
      <c r="AC6" s="1">
        <v>2270200</v>
      </c>
      <c r="AD6" s="1">
        <v>1878500</v>
      </c>
      <c r="AE6" s="1">
        <v>391680</v>
      </c>
    </row>
    <row r="7" spans="1:31" ht="18" customHeight="1">
      <c r="A7" s="1" t="s">
        <v>44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35</v>
      </c>
      <c r="G7" s="1" t="s">
        <v>43</v>
      </c>
      <c r="H7" s="1">
        <v>4</v>
      </c>
      <c r="I7" s="1">
        <v>748.84454</v>
      </c>
      <c r="J7" s="1">
        <v>2991.349</v>
      </c>
      <c r="K7" s="1">
        <v>0.82681</v>
      </c>
      <c r="L7" s="1">
        <v>1</v>
      </c>
      <c r="M7" s="1">
        <v>1</v>
      </c>
      <c r="N7" s="1">
        <v>12.85</v>
      </c>
      <c r="O7" s="1">
        <v>0</v>
      </c>
      <c r="P7" s="1">
        <v>44.662</v>
      </c>
      <c r="Q7" s="1">
        <v>44.662</v>
      </c>
      <c r="R7" s="1">
        <v>1</v>
      </c>
      <c r="T7" s="1">
        <v>0.054566</v>
      </c>
      <c r="U7" s="1">
        <f t="shared" si="0"/>
        <v>-2.908344300818775</v>
      </c>
      <c r="V7" s="1">
        <f>(U7)-0.244866</f>
        <v>-3.153210300818775</v>
      </c>
      <c r="Y7" s="1">
        <v>0.04271477923064653</v>
      </c>
      <c r="Z7" s="1">
        <v>0.10013</v>
      </c>
      <c r="AA7" s="1">
        <v>0.00052641</v>
      </c>
      <c r="AB7" s="1">
        <v>0.00052641</v>
      </c>
      <c r="AC7" s="1">
        <v>1600100</v>
      </c>
      <c r="AD7" s="1">
        <v>1441100</v>
      </c>
      <c r="AE7" s="1">
        <v>159030</v>
      </c>
    </row>
    <row r="8" spans="1:31" ht="18" customHeight="1">
      <c r="A8" s="1" t="s">
        <v>44</v>
      </c>
      <c r="B8" s="1" t="s">
        <v>39</v>
      </c>
      <c r="C8" s="1" t="s">
        <v>40</v>
      </c>
      <c r="D8" s="1" t="s">
        <v>41</v>
      </c>
      <c r="E8" s="1" t="s">
        <v>42</v>
      </c>
      <c r="F8" s="1" t="s">
        <v>35</v>
      </c>
      <c r="G8" s="1" t="s">
        <v>43</v>
      </c>
      <c r="H8" s="1">
        <v>3</v>
      </c>
      <c r="I8" s="1">
        <v>998.12362</v>
      </c>
      <c r="J8" s="1">
        <v>2991.349</v>
      </c>
      <c r="K8" s="1">
        <v>4.019</v>
      </c>
      <c r="L8" s="1">
        <v>0.02549</v>
      </c>
      <c r="M8" s="1">
        <v>1</v>
      </c>
      <c r="N8" s="1">
        <v>33.32</v>
      </c>
      <c r="O8" s="1">
        <v>4.2</v>
      </c>
      <c r="P8" s="1">
        <v>114.08</v>
      </c>
      <c r="Q8" s="1">
        <v>114.08</v>
      </c>
      <c r="R8" s="1">
        <v>1</v>
      </c>
      <c r="T8" s="1">
        <v>0.076501</v>
      </c>
      <c r="U8" s="1">
        <f t="shared" si="0"/>
        <v>-2.5704514663396587</v>
      </c>
      <c r="V8" s="1">
        <f>(U8)+0.3027</f>
        <v>-2.2677514663396585</v>
      </c>
      <c r="Y8" s="1">
        <v>0.10354474236161162</v>
      </c>
      <c r="Z8" s="1">
        <v>0.091731</v>
      </c>
      <c r="AA8" s="1">
        <v>0.00013404</v>
      </c>
      <c r="AB8" s="1">
        <v>0.00013404</v>
      </c>
      <c r="AC8" s="1">
        <v>2310500</v>
      </c>
      <c r="AD8" s="1">
        <v>1909400</v>
      </c>
      <c r="AE8" s="1">
        <v>401110</v>
      </c>
    </row>
    <row r="9" spans="1:31" ht="18" customHeight="1">
      <c r="A9" s="1" t="s">
        <v>45</v>
      </c>
      <c r="B9" s="1" t="s">
        <v>46</v>
      </c>
      <c r="C9" s="1" t="s">
        <v>40</v>
      </c>
      <c r="D9" s="1" t="s">
        <v>41</v>
      </c>
      <c r="E9" s="1" t="s">
        <v>42</v>
      </c>
      <c r="F9" s="1" t="s">
        <v>37</v>
      </c>
      <c r="G9" s="1" t="s">
        <v>43</v>
      </c>
      <c r="H9" s="1">
        <v>3</v>
      </c>
      <c r="I9" s="1">
        <v>770.36763</v>
      </c>
      <c r="J9" s="1">
        <v>2308.0811</v>
      </c>
      <c r="K9" s="1">
        <v>0.61442</v>
      </c>
      <c r="L9" s="1">
        <v>1</v>
      </c>
      <c r="M9" s="1">
        <v>1</v>
      </c>
      <c r="N9" s="1">
        <v>10.58</v>
      </c>
      <c r="O9" s="1">
        <v>0.57</v>
      </c>
      <c r="P9" s="1">
        <v>51.293</v>
      </c>
      <c r="Q9" s="1">
        <v>51.293</v>
      </c>
      <c r="R9" s="1">
        <v>1</v>
      </c>
      <c r="T9" s="1">
        <v>0.72692</v>
      </c>
      <c r="U9" s="1">
        <f t="shared" si="0"/>
        <v>-0.31893884876907647</v>
      </c>
      <c r="V9" s="1">
        <f>(U9)+0.3027</f>
        <v>-0.01623884876907644</v>
      </c>
      <c r="Y9" s="1">
        <v>0.9838922905256496</v>
      </c>
      <c r="Z9" s="1">
        <v>1.7039</v>
      </c>
      <c r="AA9" s="1">
        <v>0.12382</v>
      </c>
      <c r="AB9" s="1">
        <v>0.12382</v>
      </c>
      <c r="AC9" s="1">
        <v>1718500</v>
      </c>
      <c r="AD9" s="1">
        <v>880210</v>
      </c>
      <c r="AE9" s="1">
        <v>838340</v>
      </c>
    </row>
    <row r="10" spans="1:31" ht="18" customHeight="1">
      <c r="A10" s="1" t="s">
        <v>2</v>
      </c>
      <c r="B10" s="1" t="s">
        <v>46</v>
      </c>
      <c r="C10" s="1" t="s">
        <v>40</v>
      </c>
      <c r="D10" s="1" t="s">
        <v>41</v>
      </c>
      <c r="E10" s="1" t="s">
        <v>42</v>
      </c>
      <c r="F10" s="1" t="s">
        <v>35</v>
      </c>
      <c r="G10" s="1" t="s">
        <v>36</v>
      </c>
      <c r="H10" s="1">
        <v>3</v>
      </c>
      <c r="I10" s="1">
        <v>765.03599</v>
      </c>
      <c r="J10" s="1">
        <v>2292.0861</v>
      </c>
      <c r="K10" s="1">
        <v>0.30205</v>
      </c>
      <c r="L10" s="1">
        <v>0.0091191</v>
      </c>
      <c r="M10" s="1">
        <v>1</v>
      </c>
      <c r="N10" s="1">
        <v>31.54</v>
      </c>
      <c r="O10" s="1">
        <v>9.35</v>
      </c>
      <c r="P10" s="1">
        <v>102.19</v>
      </c>
      <c r="Q10" s="1">
        <v>102.19</v>
      </c>
      <c r="R10" s="1">
        <v>1</v>
      </c>
      <c r="T10" s="1">
        <v>0.40134</v>
      </c>
      <c r="U10" s="1">
        <f>1/T10</f>
        <v>2.4916529625753725</v>
      </c>
      <c r="V10" s="1">
        <f>LN(U10)</f>
        <v>0.9129463306237654</v>
      </c>
      <c r="W10" s="1">
        <f>(V10)+0.226248</f>
        <v>1.1391943306237655</v>
      </c>
      <c r="X10" s="1">
        <f>EXP(W10)</f>
        <v>3.1242502381928587</v>
      </c>
      <c r="Y10" s="1">
        <v>0.320076794033766</v>
      </c>
      <c r="Z10" s="1">
        <v>0.47913</v>
      </c>
      <c r="AA10" s="1">
        <v>0.2369</v>
      </c>
      <c r="AB10" s="1">
        <v>0.2369</v>
      </c>
      <c r="AC10" s="1">
        <v>2136600</v>
      </c>
      <c r="AD10" s="1">
        <v>722740</v>
      </c>
      <c r="AE10" s="1">
        <v>1413900</v>
      </c>
    </row>
    <row r="11" spans="1:31" ht="18" customHeight="1">
      <c r="A11" s="1" t="s">
        <v>2</v>
      </c>
      <c r="B11" s="1" t="s">
        <v>47</v>
      </c>
      <c r="C11" s="1" t="s">
        <v>48</v>
      </c>
      <c r="D11" s="1" t="s">
        <v>49</v>
      </c>
      <c r="E11" s="1" t="s">
        <v>50</v>
      </c>
      <c r="F11" s="1" t="s">
        <v>35</v>
      </c>
      <c r="G11" s="1" t="s">
        <v>43</v>
      </c>
      <c r="H11" s="1">
        <v>2</v>
      </c>
      <c r="I11" s="1">
        <v>781.84596</v>
      </c>
      <c r="J11" s="1">
        <v>1561.6774</v>
      </c>
      <c r="K11" s="1">
        <v>-2.5061</v>
      </c>
      <c r="L11" s="1">
        <v>0.0038925</v>
      </c>
      <c r="M11" s="1">
        <v>1</v>
      </c>
      <c r="N11" s="1">
        <v>47.24</v>
      </c>
      <c r="O11" s="1">
        <v>12.58</v>
      </c>
      <c r="P11" s="1">
        <v>127.3</v>
      </c>
      <c r="Q11" s="1">
        <v>127.3</v>
      </c>
      <c r="R11" s="1">
        <v>1</v>
      </c>
      <c r="T11" s="1">
        <v>0.14396</v>
      </c>
      <c r="U11" s="1">
        <f>LN(T11)</f>
        <v>-1.938219795771307</v>
      </c>
      <c r="V11" s="1">
        <f>(U11)+0.3027</f>
        <v>-1.635519795771307</v>
      </c>
      <c r="Y11" s="1">
        <v>0.19485106221327317</v>
      </c>
      <c r="Z11" s="1">
        <v>0.37637</v>
      </c>
      <c r="AA11" s="1">
        <v>0.068015</v>
      </c>
      <c r="AB11" s="1">
        <v>0.068015</v>
      </c>
      <c r="AC11" s="1">
        <v>364120</v>
      </c>
      <c r="AD11" s="1">
        <v>337640</v>
      </c>
      <c r="AE11" s="1">
        <v>26476</v>
      </c>
    </row>
    <row r="12" spans="1:31" ht="18" customHeight="1">
      <c r="A12" s="1" t="s">
        <v>2</v>
      </c>
      <c r="B12" s="1" t="s">
        <v>51</v>
      </c>
      <c r="C12" s="1" t="s">
        <v>52</v>
      </c>
      <c r="D12" s="1" t="s">
        <v>53</v>
      </c>
      <c r="E12" s="1" t="s">
        <v>54</v>
      </c>
      <c r="F12" s="1" t="s">
        <v>35</v>
      </c>
      <c r="G12" s="1" t="s">
        <v>43</v>
      </c>
      <c r="H12" s="1">
        <v>2</v>
      </c>
      <c r="I12" s="1">
        <v>752.29865</v>
      </c>
      <c r="J12" s="1">
        <v>1502.5827</v>
      </c>
      <c r="K12" s="1">
        <v>-3.0562</v>
      </c>
      <c r="L12" s="1">
        <v>0.060811</v>
      </c>
      <c r="M12" s="1">
        <v>2</v>
      </c>
      <c r="N12" s="1">
        <v>29.59</v>
      </c>
      <c r="O12" s="1">
        <v>3.95</v>
      </c>
      <c r="P12" s="1">
        <v>120.82</v>
      </c>
      <c r="Q12" s="1">
        <v>13.297</v>
      </c>
      <c r="R12" s="1">
        <v>2</v>
      </c>
      <c r="T12" s="1">
        <v>0.21682</v>
      </c>
      <c r="U12" s="1">
        <f>LN(T12)</f>
        <v>-1.5286877627489912</v>
      </c>
      <c r="V12" s="1">
        <f>(U12)+0.3027</f>
        <v>-1.2259877627489912</v>
      </c>
      <c r="Y12" s="1">
        <v>0.29346768066881</v>
      </c>
      <c r="Z12" s="1">
        <v>0.56683</v>
      </c>
      <c r="AA12" s="1">
        <v>0.19323</v>
      </c>
      <c r="AB12" s="1">
        <v>0.19323</v>
      </c>
      <c r="AC12" s="1">
        <v>67610</v>
      </c>
      <c r="AD12" s="1">
        <v>55798</v>
      </c>
      <c r="AE12" s="1">
        <v>11812</v>
      </c>
    </row>
    <row r="13" spans="1:31" ht="18" customHeight="1">
      <c r="A13" s="1" t="s">
        <v>2</v>
      </c>
      <c r="B13" s="1" t="s">
        <v>55</v>
      </c>
      <c r="C13" s="1" t="s">
        <v>56</v>
      </c>
      <c r="D13" s="1" t="s">
        <v>57</v>
      </c>
      <c r="E13" s="1" t="s">
        <v>58</v>
      </c>
      <c r="F13" s="1" t="s">
        <v>35</v>
      </c>
      <c r="G13" s="1" t="s">
        <v>36</v>
      </c>
      <c r="H13" s="1">
        <v>3</v>
      </c>
      <c r="I13" s="1">
        <v>646.62867</v>
      </c>
      <c r="J13" s="1">
        <v>1936.8642</v>
      </c>
      <c r="K13" s="1">
        <v>0.10114</v>
      </c>
      <c r="L13" s="1">
        <v>0.00027236</v>
      </c>
      <c r="M13" s="1">
        <v>1</v>
      </c>
      <c r="N13" s="1">
        <v>53.98</v>
      </c>
      <c r="O13" s="1">
        <v>36.1</v>
      </c>
      <c r="P13" s="1">
        <v>186.01</v>
      </c>
      <c r="Q13" s="1">
        <v>186.01</v>
      </c>
      <c r="R13" s="1">
        <v>1</v>
      </c>
      <c r="T13" s="1">
        <v>0.17734</v>
      </c>
      <c r="U13" s="1">
        <f>1/T13</f>
        <v>5.63888575617458</v>
      </c>
      <c r="V13" s="1">
        <f>LN(U13)</f>
        <v>1.7296864850302762</v>
      </c>
      <c r="W13" s="1">
        <f>(V13)+0.226248</f>
        <v>1.9559344850302762</v>
      </c>
      <c r="X13" s="1">
        <f>EXP(W13)</f>
        <v>7.0705232355719065</v>
      </c>
      <c r="Y13" s="1">
        <v>0.14143224860205328</v>
      </c>
      <c r="Z13" s="1">
        <v>0.21171</v>
      </c>
      <c r="AA13" s="1">
        <v>0.065335</v>
      </c>
      <c r="AB13" s="1">
        <v>0.065335</v>
      </c>
      <c r="AC13" s="1">
        <v>956580</v>
      </c>
      <c r="AD13" s="1">
        <v>114310</v>
      </c>
      <c r="AE13" s="1">
        <v>842270</v>
      </c>
    </row>
    <row r="14" spans="1:31" ht="18" customHeight="1">
      <c r="A14" s="1" t="s">
        <v>2</v>
      </c>
      <c r="B14" s="1" t="s">
        <v>55</v>
      </c>
      <c r="C14" s="1" t="s">
        <v>56</v>
      </c>
      <c r="D14" s="1" t="s">
        <v>57</v>
      </c>
      <c r="E14" s="1" t="s">
        <v>58</v>
      </c>
      <c r="F14" s="1" t="s">
        <v>35</v>
      </c>
      <c r="G14" s="1" t="s">
        <v>43</v>
      </c>
      <c r="H14" s="1">
        <v>3</v>
      </c>
      <c r="I14" s="1">
        <v>646.62867</v>
      </c>
      <c r="J14" s="1">
        <v>1936.8642</v>
      </c>
      <c r="K14" s="1">
        <v>1.1497</v>
      </c>
      <c r="L14" s="1">
        <v>0.0031901</v>
      </c>
      <c r="M14" s="1">
        <v>1</v>
      </c>
      <c r="N14" s="1">
        <v>38.05</v>
      </c>
      <c r="O14" s="1">
        <v>25.68</v>
      </c>
      <c r="P14" s="1">
        <v>160.03</v>
      </c>
      <c r="Q14" s="1">
        <v>160.03</v>
      </c>
      <c r="R14" s="1">
        <v>1</v>
      </c>
      <c r="T14" s="1">
        <v>0.34939</v>
      </c>
      <c r="U14" s="1">
        <f>LN(T14)</f>
        <v>-1.0515665021840275</v>
      </c>
      <c r="V14" s="1">
        <f>(U14)+0.3027</f>
        <v>-0.7488665021840275</v>
      </c>
      <c r="Y14" s="1">
        <v>0.472902282763931</v>
      </c>
      <c r="Z14" s="1">
        <v>0.81896</v>
      </c>
      <c r="AA14" s="1">
        <v>0.38031</v>
      </c>
      <c r="AB14" s="1">
        <v>0.38031</v>
      </c>
      <c r="AC14" s="1">
        <v>459150</v>
      </c>
      <c r="AD14" s="1">
        <v>459150</v>
      </c>
      <c r="AE14" s="1">
        <v>0</v>
      </c>
    </row>
    <row r="15" spans="1:31" ht="18" customHeight="1">
      <c r="A15" s="1" t="s">
        <v>2</v>
      </c>
      <c r="B15" s="1" t="s">
        <v>59</v>
      </c>
      <c r="C15" s="1" t="s">
        <v>56</v>
      </c>
      <c r="D15" s="1" t="s">
        <v>57</v>
      </c>
      <c r="E15" s="1" t="s">
        <v>58</v>
      </c>
      <c r="F15" s="1" t="s">
        <v>35</v>
      </c>
      <c r="G15" s="1" t="s">
        <v>43</v>
      </c>
      <c r="H15" s="1">
        <v>3</v>
      </c>
      <c r="I15" s="1">
        <v>672.65264</v>
      </c>
      <c r="J15" s="1">
        <v>2014.9361</v>
      </c>
      <c r="K15" s="1">
        <v>-0.28994</v>
      </c>
      <c r="L15" s="1">
        <v>0.14336</v>
      </c>
      <c r="M15" s="1">
        <v>2</v>
      </c>
      <c r="N15" s="1">
        <v>24.54</v>
      </c>
      <c r="O15" s="1">
        <v>15.4</v>
      </c>
      <c r="P15" s="1">
        <v>129.14</v>
      </c>
      <c r="Q15" s="1">
        <v>129.14</v>
      </c>
      <c r="R15" s="1">
        <v>1</v>
      </c>
      <c r="T15" s="1">
        <v>0.18091</v>
      </c>
      <c r="U15" s="1">
        <f>1/T15</f>
        <v>5.52761041401802</v>
      </c>
      <c r="V15" s="1">
        <f>LN(U15)</f>
        <v>1.7097556089489674</v>
      </c>
      <c r="W15" s="1">
        <f>(V15)+0.226248</f>
        <v>1.9360036089489674</v>
      </c>
      <c r="X15" s="1">
        <f>EXP(W15)</f>
        <v>6.930996576177779</v>
      </c>
      <c r="Y15" s="1">
        <v>0.1442793960448712</v>
      </c>
      <c r="Z15" s="1">
        <v>0.2138</v>
      </c>
      <c r="AA15" s="1">
        <v>0.066561</v>
      </c>
      <c r="AB15" s="1">
        <v>0.066561</v>
      </c>
      <c r="AC15" s="1">
        <v>4858100</v>
      </c>
      <c r="AD15" s="1">
        <v>696760</v>
      </c>
      <c r="AE15" s="1">
        <v>4161400</v>
      </c>
    </row>
    <row r="16" spans="1:31" ht="18" customHeight="1">
      <c r="A16" s="1" t="s">
        <v>2</v>
      </c>
      <c r="B16" s="1" t="s">
        <v>59</v>
      </c>
      <c r="C16" s="1" t="s">
        <v>56</v>
      </c>
      <c r="D16" s="1" t="s">
        <v>57</v>
      </c>
      <c r="E16" s="1" t="s">
        <v>58</v>
      </c>
      <c r="F16" s="1" t="s">
        <v>37</v>
      </c>
      <c r="G16" s="1" t="s">
        <v>43</v>
      </c>
      <c r="H16" s="1">
        <v>3</v>
      </c>
      <c r="I16" s="1">
        <v>672.65264</v>
      </c>
      <c r="J16" s="1">
        <v>2014.9361</v>
      </c>
      <c r="K16" s="1">
        <v>-0.3396</v>
      </c>
      <c r="L16" s="1">
        <v>0.0011228</v>
      </c>
      <c r="M16" s="1">
        <v>2</v>
      </c>
      <c r="N16" s="1">
        <v>33.16</v>
      </c>
      <c r="O16" s="1">
        <v>33.16</v>
      </c>
      <c r="P16" s="1">
        <v>166.3</v>
      </c>
      <c r="Q16" s="1">
        <v>166.3</v>
      </c>
      <c r="R16" s="1">
        <v>1</v>
      </c>
      <c r="T16" s="1">
        <v>0.22115</v>
      </c>
      <c r="U16" s="1">
        <f>LN(T16)</f>
        <v>-1.5089140746678011</v>
      </c>
      <c r="V16" s="1">
        <f>(U16)-0.244866</f>
        <v>-1.7537800746678012</v>
      </c>
      <c r="Y16" s="1">
        <v>0.1731183049308632</v>
      </c>
      <c r="Z16" s="1">
        <v>0.61134</v>
      </c>
      <c r="AA16" s="1">
        <v>0.24196</v>
      </c>
      <c r="AB16" s="1">
        <v>0.24196</v>
      </c>
      <c r="AC16" s="1">
        <v>10945000</v>
      </c>
      <c r="AD16" s="1">
        <v>8639500</v>
      </c>
      <c r="AE16" s="1">
        <v>2305100</v>
      </c>
    </row>
    <row r="17" spans="1:31" ht="18" customHeight="1">
      <c r="A17" s="1" t="s">
        <v>2</v>
      </c>
      <c r="B17" s="1" t="s">
        <v>59</v>
      </c>
      <c r="C17" s="1" t="s">
        <v>56</v>
      </c>
      <c r="D17" s="1" t="s">
        <v>57</v>
      </c>
      <c r="E17" s="1" t="s">
        <v>58</v>
      </c>
      <c r="F17" s="1" t="s">
        <v>37</v>
      </c>
      <c r="G17" s="1" t="s">
        <v>43</v>
      </c>
      <c r="H17" s="1">
        <v>3</v>
      </c>
      <c r="I17" s="1">
        <v>672.65264</v>
      </c>
      <c r="J17" s="1">
        <v>2014.9361</v>
      </c>
      <c r="K17" s="1">
        <v>-0.19542</v>
      </c>
      <c r="L17" s="1">
        <v>0.00014444</v>
      </c>
      <c r="M17" s="1">
        <v>3</v>
      </c>
      <c r="N17" s="1">
        <v>36.67</v>
      </c>
      <c r="O17" s="1">
        <v>36.67</v>
      </c>
      <c r="P17" s="1">
        <v>179.56</v>
      </c>
      <c r="Q17" s="1">
        <v>179.56</v>
      </c>
      <c r="R17" s="1">
        <v>1</v>
      </c>
      <c r="T17" s="1">
        <v>0.24465</v>
      </c>
      <c r="U17" s="1">
        <f>LN(T17)</f>
        <v>-1.4079266612470045</v>
      </c>
      <c r="V17" s="1">
        <f>(U17)+0.3027</f>
        <v>-1.1052266612470045</v>
      </c>
      <c r="Y17" s="1">
        <v>0.3311358180777805</v>
      </c>
      <c r="Z17" s="1">
        <v>0.61084</v>
      </c>
      <c r="AA17" s="1">
        <v>0.23226</v>
      </c>
      <c r="AB17" s="1">
        <v>0.23226</v>
      </c>
      <c r="AC17" s="1">
        <v>5306200</v>
      </c>
      <c r="AD17" s="1">
        <v>4006000</v>
      </c>
      <c r="AE17" s="1">
        <v>1300300</v>
      </c>
    </row>
    <row r="18" spans="1:31" ht="18" customHeight="1">
      <c r="A18" s="1" t="s">
        <v>2</v>
      </c>
      <c r="B18" s="1" t="s">
        <v>60</v>
      </c>
      <c r="C18" s="1" t="s">
        <v>56</v>
      </c>
      <c r="D18" s="1" t="s">
        <v>57</v>
      </c>
      <c r="E18" s="1" t="s">
        <v>58</v>
      </c>
      <c r="F18" s="1" t="s">
        <v>35</v>
      </c>
      <c r="G18" s="1" t="s">
        <v>36</v>
      </c>
      <c r="H18" s="1">
        <v>2</v>
      </c>
      <c r="I18" s="1">
        <v>585.24937</v>
      </c>
      <c r="J18" s="1">
        <v>1168.4842</v>
      </c>
      <c r="K18" s="1">
        <v>-1.034</v>
      </c>
      <c r="L18" s="1">
        <v>0.44058</v>
      </c>
      <c r="M18" s="1">
        <v>4</v>
      </c>
      <c r="N18" s="1">
        <v>21.64</v>
      </c>
      <c r="O18" s="1">
        <v>5.81</v>
      </c>
      <c r="P18" s="1">
        <v>68.258</v>
      </c>
      <c r="Q18" s="1">
        <v>68.258</v>
      </c>
      <c r="R18" s="1">
        <v>1</v>
      </c>
      <c r="T18" s="1">
        <v>0.41619</v>
      </c>
      <c r="U18" s="1">
        <f>1/T18</f>
        <v>2.4027487445637807</v>
      </c>
      <c r="V18" s="1">
        <f>LN(U18)</f>
        <v>0.8766133922213931</v>
      </c>
      <c r="W18" s="1">
        <f>(V18)+0.226248</f>
        <v>1.102861392221393</v>
      </c>
      <c r="X18" s="1">
        <f>EXP(W18)</f>
        <v>3.0127744313806715</v>
      </c>
      <c r="Y18" s="1">
        <v>0.3319199703715381</v>
      </c>
      <c r="Z18" s="1">
        <v>0.28606</v>
      </c>
      <c r="AA18" s="1">
        <v>0.11152</v>
      </c>
      <c r="AB18" s="1">
        <v>0.11152</v>
      </c>
      <c r="AC18" s="1">
        <v>1201200</v>
      </c>
      <c r="AD18" s="1">
        <v>509740</v>
      </c>
      <c r="AE18" s="1">
        <v>691440</v>
      </c>
    </row>
    <row r="19" spans="1:31" ht="18" customHeight="1">
      <c r="A19" s="1" t="s">
        <v>2</v>
      </c>
      <c r="B19" s="1" t="s">
        <v>60</v>
      </c>
      <c r="C19" s="1" t="s">
        <v>56</v>
      </c>
      <c r="D19" s="1" t="s">
        <v>57</v>
      </c>
      <c r="E19" s="1" t="s">
        <v>58</v>
      </c>
      <c r="F19" s="1" t="s">
        <v>35</v>
      </c>
      <c r="G19" s="1" t="s">
        <v>43</v>
      </c>
      <c r="H19" s="1">
        <v>2</v>
      </c>
      <c r="I19" s="1">
        <v>585.24937</v>
      </c>
      <c r="J19" s="1">
        <v>1168.4842</v>
      </c>
      <c r="K19" s="1">
        <v>-0.5777</v>
      </c>
      <c r="L19" s="1">
        <v>0.66345</v>
      </c>
      <c r="M19" s="1">
        <v>2</v>
      </c>
      <c r="N19" s="1">
        <v>11.69</v>
      </c>
      <c r="O19" s="1">
        <v>5.57</v>
      </c>
      <c r="P19" s="1">
        <v>45.328</v>
      </c>
      <c r="Q19" s="1">
        <v>45.328</v>
      </c>
      <c r="R19" s="1">
        <v>1</v>
      </c>
      <c r="T19" s="1">
        <v>0.56433</v>
      </c>
      <c r="U19" s="1">
        <f>1/T19</f>
        <v>1.7720128293728847</v>
      </c>
      <c r="V19" s="1">
        <f>LN(U19)</f>
        <v>0.5721160922090982</v>
      </c>
      <c r="W19" s="1">
        <f>(V19)+0.226248</f>
        <v>0.7983640922090982</v>
      </c>
      <c r="X19" s="1">
        <f>EXP(W19)</f>
        <v>2.221903125115308</v>
      </c>
      <c r="Y19" s="1">
        <v>0.4500646264441002</v>
      </c>
      <c r="Z19" s="1">
        <v>0.38788</v>
      </c>
      <c r="AA19" s="1">
        <v>0.17826</v>
      </c>
      <c r="AB19" s="1">
        <v>0.17826</v>
      </c>
      <c r="AC19" s="1">
        <v>1201200</v>
      </c>
      <c r="AD19" s="1">
        <v>509740</v>
      </c>
      <c r="AE19" s="1">
        <v>691440</v>
      </c>
    </row>
    <row r="20" spans="1:31" ht="18" customHeight="1">
      <c r="A20" s="1" t="s">
        <v>2</v>
      </c>
      <c r="B20" s="1" t="s">
        <v>60</v>
      </c>
      <c r="C20" s="1" t="s">
        <v>56</v>
      </c>
      <c r="D20" s="1" t="s">
        <v>57</v>
      </c>
      <c r="E20" s="1" t="s">
        <v>58</v>
      </c>
      <c r="F20" s="1" t="s">
        <v>37</v>
      </c>
      <c r="G20" s="1" t="s">
        <v>43</v>
      </c>
      <c r="H20" s="1">
        <v>2</v>
      </c>
      <c r="I20" s="1">
        <v>585.24937</v>
      </c>
      <c r="J20" s="1">
        <v>1168.4842</v>
      </c>
      <c r="K20" s="1">
        <v>0.74662</v>
      </c>
      <c r="L20" s="1">
        <v>0.0047104</v>
      </c>
      <c r="M20" s="1">
        <v>7</v>
      </c>
      <c r="N20" s="1">
        <v>32.49</v>
      </c>
      <c r="O20" s="1">
        <v>10.59</v>
      </c>
      <c r="P20" s="1">
        <v>81.177</v>
      </c>
      <c r="Q20" s="1">
        <v>81.177</v>
      </c>
      <c r="R20" s="1">
        <v>1</v>
      </c>
      <c r="T20" s="1">
        <v>0.55459</v>
      </c>
      <c r="U20" s="1">
        <f aca="true" t="shared" si="1" ref="U20:U25">LN(T20)</f>
        <v>-0.589526176976363</v>
      </c>
      <c r="V20" s="1">
        <f>(U20)+0.3027</f>
        <v>-0.286826176976363</v>
      </c>
      <c r="Y20" s="1">
        <v>0.7506421963938535</v>
      </c>
      <c r="Z20" s="1">
        <v>1.5117</v>
      </c>
      <c r="AA20" s="1">
        <v>0.17909</v>
      </c>
      <c r="AB20" s="1">
        <v>0.17909</v>
      </c>
      <c r="AC20" s="1">
        <v>880400</v>
      </c>
      <c r="AD20" s="1">
        <v>562100</v>
      </c>
      <c r="AE20" s="1">
        <v>318310</v>
      </c>
    </row>
    <row r="21" spans="1:31" ht="18" customHeight="1">
      <c r="A21" s="1" t="s">
        <v>45</v>
      </c>
      <c r="B21" s="1" t="s">
        <v>61</v>
      </c>
      <c r="C21" s="1" t="s">
        <v>62</v>
      </c>
      <c r="D21" s="1" t="s">
        <v>63</v>
      </c>
      <c r="E21" s="1" t="s">
        <v>64</v>
      </c>
      <c r="F21" s="1" t="s">
        <v>35</v>
      </c>
      <c r="G21" s="1" t="s">
        <v>43</v>
      </c>
      <c r="H21" s="1">
        <v>2</v>
      </c>
      <c r="I21" s="1">
        <v>681.80419</v>
      </c>
      <c r="J21" s="1">
        <v>1361.5938</v>
      </c>
      <c r="K21" s="1">
        <v>-2.6731</v>
      </c>
      <c r="L21" s="1">
        <v>0.020689</v>
      </c>
      <c r="M21" s="1">
        <v>2</v>
      </c>
      <c r="N21" s="1">
        <v>36.26</v>
      </c>
      <c r="O21" s="1">
        <v>20.56</v>
      </c>
      <c r="P21" s="1">
        <v>182.81</v>
      </c>
      <c r="Q21" s="1">
        <v>182.81</v>
      </c>
      <c r="R21" s="1">
        <v>1</v>
      </c>
      <c r="T21" s="1">
        <v>0.23374</v>
      </c>
      <c r="U21" s="1">
        <f t="shared" si="1"/>
        <v>-1.453545892477126</v>
      </c>
      <c r="V21" s="1">
        <f>(U21)+0.3027</f>
        <v>-1.150845892477126</v>
      </c>
      <c r="Y21" s="1">
        <v>0.3163690419681194</v>
      </c>
      <c r="Z21" s="1">
        <v>0.5836</v>
      </c>
      <c r="AA21" s="1">
        <v>0.20566</v>
      </c>
      <c r="AB21" s="1">
        <v>0.20566</v>
      </c>
      <c r="AC21" s="1">
        <v>74289</v>
      </c>
      <c r="AD21" s="1">
        <v>74289</v>
      </c>
      <c r="AE21" s="1">
        <v>0</v>
      </c>
    </row>
    <row r="22" spans="1:31" ht="18" customHeight="1">
      <c r="A22" s="1" t="s">
        <v>45</v>
      </c>
      <c r="B22" s="1" t="s">
        <v>65</v>
      </c>
      <c r="C22" s="1" t="s">
        <v>66</v>
      </c>
      <c r="D22" s="1" t="s">
        <v>67</v>
      </c>
      <c r="E22" s="1" t="s">
        <v>68</v>
      </c>
      <c r="F22" s="1" t="s">
        <v>37</v>
      </c>
      <c r="G22" s="1" t="s">
        <v>43</v>
      </c>
      <c r="H22" s="1">
        <v>2</v>
      </c>
      <c r="I22" s="1">
        <v>824.35785</v>
      </c>
      <c r="J22" s="1">
        <v>1646.7011</v>
      </c>
      <c r="K22" s="1">
        <v>-0.030543</v>
      </c>
      <c r="L22" s="2">
        <v>7.0123E-24</v>
      </c>
      <c r="M22" s="1">
        <v>6</v>
      </c>
      <c r="N22" s="1">
        <v>72.02</v>
      </c>
      <c r="O22" s="1">
        <v>26.14</v>
      </c>
      <c r="P22" s="1">
        <v>165</v>
      </c>
      <c r="Q22" s="1">
        <v>165</v>
      </c>
      <c r="R22" s="1">
        <v>1</v>
      </c>
      <c r="T22" s="1">
        <v>0.39013</v>
      </c>
      <c r="U22" s="1">
        <f t="shared" si="1"/>
        <v>-0.9412752620683247</v>
      </c>
      <c r="V22" s="1">
        <f>(U22)+0.3027</f>
        <v>-0.6385752620683247</v>
      </c>
      <c r="Y22" s="1">
        <v>0.5280442129846086</v>
      </c>
      <c r="Z22" s="1">
        <v>1.0199</v>
      </c>
      <c r="AA22" s="1">
        <v>0.44491</v>
      </c>
      <c r="AB22" s="1">
        <v>0.44491</v>
      </c>
      <c r="AC22" s="1">
        <v>3088200</v>
      </c>
      <c r="AD22" s="1">
        <v>2082600</v>
      </c>
      <c r="AE22" s="1">
        <v>1005600</v>
      </c>
    </row>
    <row r="23" spans="1:31" ht="18" customHeight="1">
      <c r="A23" s="1" t="s">
        <v>69</v>
      </c>
      <c r="B23" s="1" t="s">
        <v>70</v>
      </c>
      <c r="C23" s="1" t="s">
        <v>66</v>
      </c>
      <c r="D23" s="1" t="s">
        <v>67</v>
      </c>
      <c r="E23" s="1" t="s">
        <v>68</v>
      </c>
      <c r="F23" s="1" t="s">
        <v>37</v>
      </c>
      <c r="G23" s="1" t="s">
        <v>43</v>
      </c>
      <c r="H23" s="1">
        <v>2</v>
      </c>
      <c r="I23" s="1">
        <v>744.32021</v>
      </c>
      <c r="J23" s="1">
        <v>1486.6259</v>
      </c>
      <c r="K23" s="1">
        <v>-3.552</v>
      </c>
      <c r="L23" s="1">
        <v>0.68956</v>
      </c>
      <c r="M23" s="1">
        <v>2</v>
      </c>
      <c r="N23" s="1">
        <v>16.24</v>
      </c>
      <c r="O23" s="1">
        <v>6.03</v>
      </c>
      <c r="P23" s="1">
        <v>97.956</v>
      </c>
      <c r="Q23" s="1">
        <v>25.867</v>
      </c>
      <c r="R23" s="1">
        <v>4</v>
      </c>
      <c r="T23" s="1">
        <v>0.44708</v>
      </c>
      <c r="U23" s="1">
        <f t="shared" si="1"/>
        <v>-0.8050177294647264</v>
      </c>
      <c r="V23" s="1">
        <f>(U23)+0.3027</f>
        <v>-0.5023177294647263</v>
      </c>
      <c r="Y23" s="1">
        <v>0.6051265135753693</v>
      </c>
      <c r="Z23" s="1">
        <v>0.53609</v>
      </c>
      <c r="AA23" s="1">
        <v>0.1718</v>
      </c>
      <c r="AB23" s="1">
        <v>0.1718</v>
      </c>
      <c r="AC23" s="1">
        <v>263680</v>
      </c>
      <c r="AD23" s="1">
        <v>169520</v>
      </c>
      <c r="AE23" s="1">
        <v>94156</v>
      </c>
    </row>
    <row r="24" spans="1:31" ht="18" customHeight="1">
      <c r="A24" s="1" t="s">
        <v>69</v>
      </c>
      <c r="B24" s="1" t="s">
        <v>71</v>
      </c>
      <c r="C24" s="1" t="s">
        <v>66</v>
      </c>
      <c r="D24" s="1" t="s">
        <v>67</v>
      </c>
      <c r="E24" s="1" t="s">
        <v>68</v>
      </c>
      <c r="F24" s="1" t="s">
        <v>37</v>
      </c>
      <c r="G24" s="1" t="s">
        <v>43</v>
      </c>
      <c r="H24" s="1">
        <v>2</v>
      </c>
      <c r="I24" s="1">
        <v>680.27273</v>
      </c>
      <c r="J24" s="1">
        <v>1358.5309</v>
      </c>
      <c r="K24" s="1">
        <v>-1.691</v>
      </c>
      <c r="L24" s="1">
        <v>0.00024924</v>
      </c>
      <c r="M24" s="1">
        <v>2</v>
      </c>
      <c r="N24" s="1">
        <v>41.39</v>
      </c>
      <c r="O24" s="1">
        <v>25.38</v>
      </c>
      <c r="P24" s="1">
        <v>157.73</v>
      </c>
      <c r="Q24" s="1">
        <v>94.735</v>
      </c>
      <c r="R24" s="1">
        <v>4</v>
      </c>
      <c r="T24" s="1">
        <v>0.57124</v>
      </c>
      <c r="U24" s="1">
        <f t="shared" si="1"/>
        <v>-0.5599458423974047</v>
      </c>
      <c r="V24" s="1">
        <f>(U24)+0.3027</f>
        <v>-0.2572458423974047</v>
      </c>
      <c r="Y24" s="1">
        <v>0.7731781104383867</v>
      </c>
      <c r="Z24" s="1">
        <v>1.339</v>
      </c>
      <c r="AA24" s="1">
        <v>0.24881</v>
      </c>
      <c r="AB24" s="1">
        <v>0.24881</v>
      </c>
      <c r="AC24" s="1">
        <v>1120700</v>
      </c>
      <c r="AD24" s="1">
        <v>650800</v>
      </c>
      <c r="AE24" s="1">
        <v>469920</v>
      </c>
    </row>
    <row r="25" spans="1:31" ht="18" customHeight="1">
      <c r="A25" s="1" t="s">
        <v>2</v>
      </c>
      <c r="B25" s="1" t="s">
        <v>72</v>
      </c>
      <c r="C25" s="1" t="s">
        <v>66</v>
      </c>
      <c r="D25" s="1" t="s">
        <v>67</v>
      </c>
      <c r="E25" s="1" t="s">
        <v>73</v>
      </c>
      <c r="F25" s="1" t="s">
        <v>37</v>
      </c>
      <c r="G25" s="1" t="s">
        <v>43</v>
      </c>
      <c r="H25" s="1">
        <v>3</v>
      </c>
      <c r="I25" s="1">
        <v>973.47388</v>
      </c>
      <c r="J25" s="1">
        <v>2917.3998</v>
      </c>
      <c r="K25" s="1">
        <v>3.3729</v>
      </c>
      <c r="L25" s="2">
        <v>1.8425E-27</v>
      </c>
      <c r="M25" s="1">
        <v>2</v>
      </c>
      <c r="N25" s="1">
        <v>78.09</v>
      </c>
      <c r="O25" s="1">
        <v>7.7</v>
      </c>
      <c r="P25" s="1">
        <v>258.01</v>
      </c>
      <c r="Q25" s="1">
        <v>258.01</v>
      </c>
      <c r="R25" s="1">
        <v>1</v>
      </c>
      <c r="T25" s="1">
        <v>0.14522</v>
      </c>
      <c r="U25" s="1">
        <f t="shared" si="1"/>
        <v>-1.9295054450300364</v>
      </c>
      <c r="V25" s="1">
        <f>(U25)-0.244866</f>
        <v>-2.174371445030036</v>
      </c>
      <c r="Y25" s="1">
        <v>0.11367958508731608</v>
      </c>
      <c r="Z25" s="1">
        <v>0.36444</v>
      </c>
      <c r="AA25" s="1">
        <v>0.07526</v>
      </c>
      <c r="AB25" s="1">
        <v>0.07526</v>
      </c>
      <c r="AC25" s="1">
        <v>3053500</v>
      </c>
      <c r="AD25" s="1">
        <v>2566500</v>
      </c>
      <c r="AE25" s="1">
        <v>486920</v>
      </c>
    </row>
    <row r="26" spans="1:31" ht="18" customHeight="1">
      <c r="A26" s="1" t="s">
        <v>2</v>
      </c>
      <c r="B26" s="1" t="s">
        <v>72</v>
      </c>
      <c r="C26" s="1" t="s">
        <v>66</v>
      </c>
      <c r="D26" s="1" t="s">
        <v>67</v>
      </c>
      <c r="E26" s="1" t="s">
        <v>73</v>
      </c>
      <c r="F26" s="1" t="s">
        <v>37</v>
      </c>
      <c r="G26" s="1" t="s">
        <v>43</v>
      </c>
      <c r="H26" s="1">
        <v>3</v>
      </c>
      <c r="I26" s="1">
        <v>973.47388</v>
      </c>
      <c r="J26" s="1">
        <v>2917.3998</v>
      </c>
      <c r="K26" s="1">
        <v>2.8743</v>
      </c>
      <c r="L26" s="2">
        <v>9.3326E-32</v>
      </c>
      <c r="M26" s="1">
        <v>1</v>
      </c>
      <c r="N26" s="1">
        <v>81.32</v>
      </c>
      <c r="O26" s="1">
        <v>9.13</v>
      </c>
      <c r="P26" s="1">
        <v>222.16</v>
      </c>
      <c r="Q26" s="1">
        <v>222.16</v>
      </c>
      <c r="R26" s="1">
        <v>1</v>
      </c>
      <c r="T26" s="1">
        <v>0.19111</v>
      </c>
      <c r="U26" s="1">
        <f>1/T26</f>
        <v>5.232588561561404</v>
      </c>
      <c r="V26" s="1">
        <f>LN(U26)</f>
        <v>1.654906100481247</v>
      </c>
      <c r="W26" s="1">
        <f>(V26)+0.226248</f>
        <v>1.881154100481247</v>
      </c>
      <c r="X26" s="1">
        <f>EXP(W26)</f>
        <v>6.561072631449541</v>
      </c>
      <c r="Y26" s="1">
        <v>0.152414103024351</v>
      </c>
      <c r="Z26" s="1">
        <v>0.22816</v>
      </c>
      <c r="AA26" s="1">
        <v>0.072877</v>
      </c>
      <c r="AB26" s="1">
        <v>0.072877</v>
      </c>
      <c r="AC26" s="1">
        <v>5821600</v>
      </c>
      <c r="AD26" s="1">
        <v>923000</v>
      </c>
      <c r="AE26" s="1">
        <v>4898600</v>
      </c>
    </row>
    <row r="27" spans="1:31" ht="18" customHeight="1">
      <c r="A27" s="1" t="s">
        <v>2</v>
      </c>
      <c r="B27" s="1" t="s">
        <v>72</v>
      </c>
      <c r="C27" s="1" t="s">
        <v>66</v>
      </c>
      <c r="D27" s="1" t="s">
        <v>67</v>
      </c>
      <c r="E27" s="1" t="s">
        <v>73</v>
      </c>
      <c r="F27" s="1" t="s">
        <v>37</v>
      </c>
      <c r="G27" s="1" t="s">
        <v>43</v>
      </c>
      <c r="H27" s="1">
        <v>3</v>
      </c>
      <c r="I27" s="1">
        <v>973.47388</v>
      </c>
      <c r="J27" s="1">
        <v>2917.3998</v>
      </c>
      <c r="K27" s="1">
        <v>2.4323</v>
      </c>
      <c r="L27" s="2">
        <v>1.4306E-27</v>
      </c>
      <c r="M27" s="1">
        <v>3</v>
      </c>
      <c r="N27" s="1">
        <v>78.78</v>
      </c>
      <c r="O27" s="1">
        <v>6.76</v>
      </c>
      <c r="P27" s="1">
        <v>245.82</v>
      </c>
      <c r="Q27" s="1">
        <v>245.82</v>
      </c>
      <c r="R27" s="1">
        <v>1</v>
      </c>
      <c r="T27" s="1">
        <v>0.18013</v>
      </c>
      <c r="U27" s="1">
        <f>LN(T27)</f>
        <v>-1.71407646654667</v>
      </c>
      <c r="V27" s="1">
        <f>(U27)+0.3027</f>
        <v>-1.41137646654667</v>
      </c>
      <c r="Y27" s="1">
        <v>0.2438074592697756</v>
      </c>
      <c r="Z27" s="1">
        <v>0.42222</v>
      </c>
      <c r="AA27" s="1">
        <v>0.089879</v>
      </c>
      <c r="AB27" s="1">
        <v>0.089879</v>
      </c>
      <c r="AC27" s="1">
        <v>4662600</v>
      </c>
      <c r="AD27" s="1">
        <v>3882300</v>
      </c>
      <c r="AE27" s="1">
        <v>780310</v>
      </c>
    </row>
    <row r="28" spans="1:31" ht="18" customHeight="1">
      <c r="A28" s="1" t="s">
        <v>2</v>
      </c>
      <c r="B28" s="1" t="s">
        <v>65</v>
      </c>
      <c r="C28" s="1" t="s">
        <v>66</v>
      </c>
      <c r="D28" s="1" t="s">
        <v>67</v>
      </c>
      <c r="E28" s="1" t="s">
        <v>68</v>
      </c>
      <c r="F28" s="1" t="s">
        <v>37</v>
      </c>
      <c r="G28" s="1" t="s">
        <v>43</v>
      </c>
      <c r="H28" s="1">
        <v>2</v>
      </c>
      <c r="I28" s="1">
        <v>816.36039</v>
      </c>
      <c r="J28" s="1">
        <v>1630.7062</v>
      </c>
      <c r="K28" s="1">
        <v>1.2249</v>
      </c>
      <c r="L28" s="2">
        <v>1.3114E-16</v>
      </c>
      <c r="M28" s="1">
        <v>5</v>
      </c>
      <c r="N28" s="1">
        <v>61.56</v>
      </c>
      <c r="O28" s="1">
        <v>31.12</v>
      </c>
      <c r="P28" s="1">
        <v>165</v>
      </c>
      <c r="Q28" s="1">
        <v>165</v>
      </c>
      <c r="R28" s="1">
        <v>1</v>
      </c>
      <c r="T28" s="1">
        <v>0.38204</v>
      </c>
      <c r="U28" s="1">
        <f>1/T28</f>
        <v>2.6175269605276936</v>
      </c>
      <c r="V28" s="1">
        <f>LN(U28)</f>
        <v>0.9622299638156003</v>
      </c>
      <c r="W28" s="1">
        <f>(V28)+0.226248</f>
        <v>1.1884779638156004</v>
      </c>
      <c r="X28" s="1">
        <f>EXP(W28)</f>
        <v>3.282081956330023</v>
      </c>
      <c r="Y28" s="1">
        <v>0.30468465239612286</v>
      </c>
      <c r="Z28" s="1">
        <v>0.25149</v>
      </c>
      <c r="AA28" s="1">
        <v>0.08748</v>
      </c>
      <c r="AB28" s="1">
        <v>0.08748</v>
      </c>
      <c r="AC28" s="1">
        <v>3853300</v>
      </c>
      <c r="AD28" s="1">
        <v>1084400</v>
      </c>
      <c r="AE28" s="1">
        <v>2769000</v>
      </c>
    </row>
    <row r="29" spans="1:31" ht="18" customHeight="1">
      <c r="A29" s="1" t="s">
        <v>2</v>
      </c>
      <c r="B29" s="1" t="s">
        <v>71</v>
      </c>
      <c r="C29" s="1" t="s">
        <v>66</v>
      </c>
      <c r="D29" s="1" t="s">
        <v>67</v>
      </c>
      <c r="E29" s="1" t="s">
        <v>68</v>
      </c>
      <c r="F29" s="1" t="s">
        <v>37</v>
      </c>
      <c r="G29" s="1" t="s">
        <v>36</v>
      </c>
      <c r="H29" s="1">
        <v>2</v>
      </c>
      <c r="I29" s="1">
        <v>640.28956</v>
      </c>
      <c r="J29" s="1">
        <v>1278.5646</v>
      </c>
      <c r="K29" s="1">
        <v>-1.2437</v>
      </c>
      <c r="L29" s="1">
        <v>0.0026274</v>
      </c>
      <c r="M29" s="1">
        <v>4</v>
      </c>
      <c r="N29" s="1">
        <v>37.64</v>
      </c>
      <c r="O29" s="1">
        <v>15.42</v>
      </c>
      <c r="P29" s="1">
        <v>131.75</v>
      </c>
      <c r="Q29" s="1">
        <v>120.66</v>
      </c>
      <c r="R29" s="1">
        <v>2</v>
      </c>
      <c r="T29" s="1">
        <v>0.41774</v>
      </c>
      <c r="U29" s="1">
        <f>LN(T29)</f>
        <v>-0.872896049554966</v>
      </c>
      <c r="V29" s="1">
        <f>(U29)-0.244866</f>
        <v>-1.117762049554966</v>
      </c>
      <c r="Y29" s="1">
        <v>0.3270108103179687</v>
      </c>
      <c r="Z29" s="1">
        <v>1.0484</v>
      </c>
      <c r="AA29" s="1">
        <v>0.47056</v>
      </c>
      <c r="AB29" s="1">
        <v>0.47056</v>
      </c>
      <c r="AC29" s="1">
        <v>540710</v>
      </c>
      <c r="AD29" s="1">
        <v>333620</v>
      </c>
      <c r="AE29" s="1">
        <v>207090</v>
      </c>
    </row>
    <row r="30" spans="1:31" ht="18" customHeight="1">
      <c r="A30" s="1" t="s">
        <v>2</v>
      </c>
      <c r="B30" s="1" t="s">
        <v>71</v>
      </c>
      <c r="C30" s="1" t="s">
        <v>66</v>
      </c>
      <c r="D30" s="1" t="s">
        <v>67</v>
      </c>
      <c r="E30" s="1" t="s">
        <v>68</v>
      </c>
      <c r="F30" s="1" t="s">
        <v>37</v>
      </c>
      <c r="G30" s="1" t="s">
        <v>43</v>
      </c>
      <c r="H30" s="1">
        <v>2</v>
      </c>
      <c r="I30" s="1">
        <v>640.28956</v>
      </c>
      <c r="J30" s="1">
        <v>1278.5646</v>
      </c>
      <c r="K30" s="1">
        <v>-1.8215</v>
      </c>
      <c r="L30" s="2">
        <v>1.0151E-05</v>
      </c>
      <c r="M30" s="1">
        <v>2</v>
      </c>
      <c r="N30" s="1">
        <v>46.27</v>
      </c>
      <c r="O30" s="1">
        <v>17.98</v>
      </c>
      <c r="P30" s="1">
        <v>131.75</v>
      </c>
      <c r="Q30" s="1">
        <v>107.55</v>
      </c>
      <c r="R30" s="1">
        <v>2</v>
      </c>
      <c r="T30" s="1">
        <v>0.37988</v>
      </c>
      <c r="U30" s="1">
        <f>LN(T30)</f>
        <v>-0.9678998656073853</v>
      </c>
      <c r="V30" s="1">
        <f>(U30)+0.3027</f>
        <v>-0.6651998656073852</v>
      </c>
      <c r="Y30" s="1">
        <v>0.5141707523866228</v>
      </c>
      <c r="Z30" s="1">
        <v>0.89042</v>
      </c>
      <c r="AA30" s="1">
        <v>0.45664</v>
      </c>
      <c r="AB30" s="1">
        <v>0.45664</v>
      </c>
      <c r="AC30" s="1">
        <v>837250</v>
      </c>
      <c r="AD30" s="1">
        <v>584390</v>
      </c>
      <c r="AE30" s="1">
        <v>252870</v>
      </c>
    </row>
    <row r="31" spans="1:31" ht="18" customHeight="1">
      <c r="A31" s="1" t="s">
        <v>2</v>
      </c>
      <c r="B31" s="1" t="s">
        <v>65</v>
      </c>
      <c r="C31" s="1" t="s">
        <v>66</v>
      </c>
      <c r="D31" s="1" t="s">
        <v>67</v>
      </c>
      <c r="E31" s="1" t="s">
        <v>68</v>
      </c>
      <c r="F31" s="1" t="s">
        <v>37</v>
      </c>
      <c r="G31" s="1" t="s">
        <v>43</v>
      </c>
      <c r="H31" s="1">
        <v>2</v>
      </c>
      <c r="I31" s="1">
        <v>816.36039</v>
      </c>
      <c r="J31" s="1">
        <v>1630.7062</v>
      </c>
      <c r="K31" s="1">
        <v>1.6628</v>
      </c>
      <c r="L31" s="2">
        <v>6.3357E-24</v>
      </c>
      <c r="M31" s="1">
        <v>4</v>
      </c>
      <c r="N31" s="1">
        <v>70.79</v>
      </c>
      <c r="O31" s="1">
        <v>23.22</v>
      </c>
      <c r="P31" s="1">
        <v>181.28</v>
      </c>
      <c r="Q31" s="1">
        <v>181.28</v>
      </c>
      <c r="R31" s="1">
        <v>1</v>
      </c>
      <c r="T31" s="1">
        <v>0.40051</v>
      </c>
      <c r="U31" s="1">
        <f>LN(T31)</f>
        <v>-0.9150165439964245</v>
      </c>
      <c r="V31" s="1">
        <f>(U31)+0.3027</f>
        <v>-0.6123165439964244</v>
      </c>
      <c r="Y31" s="1">
        <v>0.5420936296682275</v>
      </c>
      <c r="Z31" s="1">
        <v>1.0471</v>
      </c>
      <c r="AA31" s="1">
        <v>0.42441</v>
      </c>
      <c r="AB31" s="1">
        <v>0.42441</v>
      </c>
      <c r="AC31" s="1">
        <v>5112000</v>
      </c>
      <c r="AD31" s="1">
        <v>3485200</v>
      </c>
      <c r="AE31" s="1">
        <v>1626700</v>
      </c>
    </row>
    <row r="32" spans="1:31" ht="18" customHeight="1">
      <c r="A32" s="1" t="s">
        <v>2</v>
      </c>
      <c r="B32" s="1" t="s">
        <v>74</v>
      </c>
      <c r="C32" s="1" t="s">
        <v>75</v>
      </c>
      <c r="D32" s="1" t="s">
        <v>76</v>
      </c>
      <c r="E32" s="1" t="s">
        <v>77</v>
      </c>
      <c r="F32" s="1" t="s">
        <v>35</v>
      </c>
      <c r="G32" s="1" t="s">
        <v>43</v>
      </c>
      <c r="H32" s="1">
        <v>2</v>
      </c>
      <c r="I32" s="1">
        <v>803.85345</v>
      </c>
      <c r="J32" s="1">
        <v>1605.6923</v>
      </c>
      <c r="K32" s="1">
        <v>-1.2989</v>
      </c>
      <c r="L32" s="2">
        <v>6.6627E-06</v>
      </c>
      <c r="M32" s="1">
        <v>2</v>
      </c>
      <c r="N32" s="1">
        <v>55.36</v>
      </c>
      <c r="O32" s="1">
        <v>5.33</v>
      </c>
      <c r="P32" s="1">
        <v>147.5</v>
      </c>
      <c r="Q32" s="1">
        <v>147.5</v>
      </c>
      <c r="R32" s="1">
        <v>1</v>
      </c>
      <c r="T32" s="1">
        <v>0.26114</v>
      </c>
      <c r="U32" s="1">
        <f>LN(T32)</f>
        <v>-1.3426986170022446</v>
      </c>
      <c r="V32" s="1">
        <f>(U32)+0.3027</f>
        <v>-1.0399986170022446</v>
      </c>
      <c r="Y32" s="1">
        <v>0.35345517078614996</v>
      </c>
      <c r="Z32" s="1">
        <v>0.71182</v>
      </c>
      <c r="AA32" s="1">
        <v>0.30203</v>
      </c>
      <c r="AB32" s="1">
        <v>0.30203</v>
      </c>
      <c r="AC32" s="1">
        <v>280630</v>
      </c>
      <c r="AD32" s="1">
        <v>280630</v>
      </c>
      <c r="AE32" s="1">
        <v>0</v>
      </c>
    </row>
    <row r="33" spans="1:31" ht="18" customHeight="1">
      <c r="A33" s="1" t="s">
        <v>2</v>
      </c>
      <c r="B33" s="1" t="s">
        <v>78</v>
      </c>
      <c r="C33" s="1" t="s">
        <v>79</v>
      </c>
      <c r="D33" s="1" t="s">
        <v>80</v>
      </c>
      <c r="E33" s="1" t="s">
        <v>81</v>
      </c>
      <c r="F33" s="1" t="s">
        <v>35</v>
      </c>
      <c r="G33" s="1" t="s">
        <v>43</v>
      </c>
      <c r="H33" s="1">
        <v>2</v>
      </c>
      <c r="I33" s="1">
        <v>780.3769</v>
      </c>
      <c r="J33" s="1">
        <v>1558.7392</v>
      </c>
      <c r="K33" s="1">
        <v>0.30974</v>
      </c>
      <c r="L33" s="1">
        <v>0.0036632</v>
      </c>
      <c r="M33" s="1">
        <v>2</v>
      </c>
      <c r="N33" s="1">
        <v>44.23</v>
      </c>
      <c r="O33" s="1">
        <v>7.41</v>
      </c>
      <c r="P33" s="1">
        <v>120.82</v>
      </c>
      <c r="Q33" s="1">
        <v>120.82</v>
      </c>
      <c r="R33" s="1">
        <v>1</v>
      </c>
      <c r="T33" s="1">
        <v>0.209</v>
      </c>
      <c r="U33" s="1">
        <f>LN(T33)</f>
        <v>-1.565421027017326</v>
      </c>
      <c r="V33" s="1">
        <f>(U33)-0.244866</f>
        <v>-1.8102870270173261</v>
      </c>
      <c r="Y33" s="1">
        <v>0.1636071703845824</v>
      </c>
      <c r="Z33" s="1">
        <v>0.5245</v>
      </c>
      <c r="AA33" s="1">
        <v>0.17915</v>
      </c>
      <c r="AB33" s="1">
        <v>0.17915</v>
      </c>
      <c r="AC33" s="1">
        <v>1010200</v>
      </c>
      <c r="AD33" s="1">
        <v>743510</v>
      </c>
      <c r="AE33" s="1">
        <v>266710</v>
      </c>
    </row>
    <row r="34" spans="1:31" ht="18" customHeight="1">
      <c r="A34" s="1" t="s">
        <v>2</v>
      </c>
      <c r="B34" s="1" t="s">
        <v>82</v>
      </c>
      <c r="C34" s="1" t="s">
        <v>83</v>
      </c>
      <c r="D34" s="1" t="s">
        <v>84</v>
      </c>
      <c r="E34" s="1" t="s">
        <v>85</v>
      </c>
      <c r="F34" s="1" t="s">
        <v>35</v>
      </c>
      <c r="G34" s="1" t="s">
        <v>36</v>
      </c>
      <c r="H34" s="1">
        <v>3</v>
      </c>
      <c r="I34" s="1">
        <v>778.702</v>
      </c>
      <c r="J34" s="1">
        <v>2333.0842</v>
      </c>
      <c r="K34" s="1">
        <v>-2.2045</v>
      </c>
      <c r="L34" s="1">
        <v>0.0044272</v>
      </c>
      <c r="M34" s="1">
        <v>2</v>
      </c>
      <c r="N34" s="1">
        <v>33.99</v>
      </c>
      <c r="O34" s="1">
        <v>11.54</v>
      </c>
      <c r="P34" s="1">
        <v>126.53</v>
      </c>
      <c r="Q34" s="1">
        <v>126.53</v>
      </c>
      <c r="R34" s="1">
        <v>1</v>
      </c>
      <c r="T34" s="1">
        <v>0.27661</v>
      </c>
      <c r="U34" s="1">
        <f>1/T34</f>
        <v>3.6151982936264053</v>
      </c>
      <c r="V34" s="1">
        <f>LN(U34)</f>
        <v>1.2851467071150442</v>
      </c>
      <c r="W34" s="1">
        <f>(V34)+0.226248</f>
        <v>1.5113947071150442</v>
      </c>
      <c r="X34" s="1">
        <f>EXP(W34)</f>
        <v>4.533048662724854</v>
      </c>
      <c r="Y34" s="1">
        <v>0.22060208799940206</v>
      </c>
      <c r="Z34" s="1">
        <v>0.19012</v>
      </c>
      <c r="AA34" s="1">
        <v>0.053025</v>
      </c>
      <c r="AB34" s="1">
        <v>0.053025</v>
      </c>
      <c r="AC34" s="1">
        <v>2692900</v>
      </c>
      <c r="AD34" s="1">
        <v>623970</v>
      </c>
      <c r="AE34" s="1">
        <v>2069000</v>
      </c>
    </row>
    <row r="35" spans="1:31" ht="18" customHeight="1">
      <c r="A35" s="1" t="s">
        <v>2</v>
      </c>
      <c r="B35" s="1" t="s">
        <v>86</v>
      </c>
      <c r="C35" s="1" t="s">
        <v>83</v>
      </c>
      <c r="D35" s="1" t="s">
        <v>84</v>
      </c>
      <c r="E35" s="1" t="s">
        <v>85</v>
      </c>
      <c r="F35" s="1" t="s">
        <v>37</v>
      </c>
      <c r="G35" s="1" t="s">
        <v>36</v>
      </c>
      <c r="H35" s="1">
        <v>2</v>
      </c>
      <c r="I35" s="1">
        <v>704.34266</v>
      </c>
      <c r="J35" s="1">
        <v>1406.6708</v>
      </c>
      <c r="K35" s="1">
        <v>-0.56865</v>
      </c>
      <c r="L35" s="1">
        <v>0.24098</v>
      </c>
      <c r="M35" s="1">
        <v>1</v>
      </c>
      <c r="N35" s="1">
        <v>21.17</v>
      </c>
      <c r="O35" s="1">
        <v>0.6</v>
      </c>
      <c r="P35" s="1">
        <v>54.605</v>
      </c>
      <c r="Q35" s="1">
        <v>54.605</v>
      </c>
      <c r="R35" s="1">
        <v>1</v>
      </c>
      <c r="T35" s="1">
        <v>0.30795</v>
      </c>
      <c r="U35" s="1">
        <f>1/T35</f>
        <v>3.2472804026627697</v>
      </c>
      <c r="V35" s="1">
        <f>LN(U35)</f>
        <v>1.1778178468490847</v>
      </c>
      <c r="W35" s="1">
        <f>(V35)+0.226248</f>
        <v>1.4040658468490848</v>
      </c>
      <c r="X35" s="1">
        <f>EXP(W35)</f>
        <v>4.0717213528050715</v>
      </c>
      <c r="Y35" s="1">
        <v>0.24559637395399972</v>
      </c>
      <c r="Z35" s="1">
        <v>0.84644</v>
      </c>
      <c r="AA35" s="1">
        <v>0.44764</v>
      </c>
      <c r="AB35" s="1">
        <v>0.44764</v>
      </c>
      <c r="AC35" s="1">
        <v>7401900</v>
      </c>
      <c r="AD35" s="1">
        <v>1784900</v>
      </c>
      <c r="AE35" s="1">
        <v>5617000</v>
      </c>
    </row>
    <row r="36" spans="1:31" ht="18" customHeight="1">
      <c r="A36" s="1" t="s">
        <v>2</v>
      </c>
      <c r="B36" s="1" t="s">
        <v>86</v>
      </c>
      <c r="C36" s="1" t="s">
        <v>83</v>
      </c>
      <c r="D36" s="1" t="s">
        <v>84</v>
      </c>
      <c r="E36" s="1" t="s">
        <v>85</v>
      </c>
      <c r="F36" s="1" t="s">
        <v>37</v>
      </c>
      <c r="G36" s="1" t="s">
        <v>43</v>
      </c>
      <c r="H36" s="1">
        <v>3</v>
      </c>
      <c r="I36" s="1">
        <v>469.89753</v>
      </c>
      <c r="J36" s="1">
        <v>1406.6708</v>
      </c>
      <c r="K36" s="1">
        <v>-2.5556</v>
      </c>
      <c r="L36" s="2">
        <v>8.7873E-06</v>
      </c>
      <c r="M36" s="1">
        <v>2</v>
      </c>
      <c r="N36" s="1">
        <v>29.29</v>
      </c>
      <c r="O36" s="1">
        <v>14.36</v>
      </c>
      <c r="P36" s="1">
        <v>93.732</v>
      </c>
      <c r="Q36" s="1">
        <v>93.732</v>
      </c>
      <c r="R36" s="1">
        <v>1</v>
      </c>
      <c r="T36" s="1">
        <v>0.37662</v>
      </c>
      <c r="U36" s="1">
        <f>1/T36</f>
        <v>2.655196219000584</v>
      </c>
      <c r="V36" s="1">
        <f>LN(U36)</f>
        <v>0.9765185574246417</v>
      </c>
      <c r="W36" s="1">
        <f>(V36)+0.226248</f>
        <v>1.2027665574246416</v>
      </c>
      <c r="X36" s="1">
        <f>EXP(W36)</f>
        <v>3.3293149344068866</v>
      </c>
      <c r="Y36" s="1">
        <v>0.3003620924129092</v>
      </c>
      <c r="Z36" s="1">
        <v>1.0352</v>
      </c>
      <c r="AA36" s="1">
        <v>0.46724</v>
      </c>
      <c r="AB36" s="1">
        <v>0.46724</v>
      </c>
      <c r="AC36" s="1">
        <v>3219900</v>
      </c>
      <c r="AD36" s="1">
        <v>898180</v>
      </c>
      <c r="AE36" s="1">
        <v>2321700</v>
      </c>
    </row>
    <row r="37" spans="1:31" ht="18" customHeight="1">
      <c r="A37" s="1" t="s">
        <v>2</v>
      </c>
      <c r="B37" s="1" t="s">
        <v>87</v>
      </c>
      <c r="C37" s="1" t="s">
        <v>83</v>
      </c>
      <c r="D37" s="1" t="s">
        <v>84</v>
      </c>
      <c r="E37" s="1" t="s">
        <v>85</v>
      </c>
      <c r="F37" s="1" t="s">
        <v>37</v>
      </c>
      <c r="G37" s="1" t="s">
        <v>43</v>
      </c>
      <c r="H37" s="1">
        <v>3</v>
      </c>
      <c r="I37" s="1">
        <v>564.94543</v>
      </c>
      <c r="J37" s="1">
        <v>1691.8145</v>
      </c>
      <c r="K37" s="1">
        <v>-1.372</v>
      </c>
      <c r="L37" s="2">
        <v>3.3342E-06</v>
      </c>
      <c r="M37" s="1">
        <v>2</v>
      </c>
      <c r="N37" s="1">
        <v>45.5</v>
      </c>
      <c r="O37" s="1">
        <v>13.05</v>
      </c>
      <c r="P37" s="1">
        <v>140.37</v>
      </c>
      <c r="Q37" s="1">
        <v>140.37</v>
      </c>
      <c r="R37" s="1">
        <v>1</v>
      </c>
      <c r="T37" s="1">
        <v>0.46215</v>
      </c>
      <c r="U37" s="1">
        <f>LN(T37)</f>
        <v>-0.7718657652713504</v>
      </c>
      <c r="V37" s="1">
        <f>(U37)-0.244866</f>
        <v>-1.0167317652713503</v>
      </c>
      <c r="Y37" s="1">
        <v>0.3617753770011233</v>
      </c>
      <c r="Z37" s="1">
        <v>0.95542</v>
      </c>
      <c r="AA37" s="1">
        <v>0.47477</v>
      </c>
      <c r="AB37" s="1">
        <v>0.47477</v>
      </c>
      <c r="AC37" s="1">
        <v>2955500</v>
      </c>
      <c r="AD37" s="1">
        <v>2044800</v>
      </c>
      <c r="AE37" s="1">
        <v>910760</v>
      </c>
    </row>
    <row r="38" spans="1:31" ht="18" customHeight="1">
      <c r="A38" s="1" t="s">
        <v>2</v>
      </c>
      <c r="B38" s="1" t="s">
        <v>86</v>
      </c>
      <c r="C38" s="1" t="s">
        <v>83</v>
      </c>
      <c r="D38" s="1" t="s">
        <v>84</v>
      </c>
      <c r="E38" s="1" t="s">
        <v>85</v>
      </c>
      <c r="F38" s="1" t="s">
        <v>35</v>
      </c>
      <c r="G38" s="1" t="s">
        <v>43</v>
      </c>
      <c r="H38" s="1">
        <v>3</v>
      </c>
      <c r="I38" s="1">
        <v>469.89753</v>
      </c>
      <c r="J38" s="1">
        <v>1406.6708</v>
      </c>
      <c r="K38" s="1">
        <v>-1.6807</v>
      </c>
      <c r="L38" s="1">
        <v>0.035273</v>
      </c>
      <c r="M38" s="1">
        <v>2</v>
      </c>
      <c r="N38" s="1">
        <v>33.29</v>
      </c>
      <c r="O38" s="1">
        <v>16.32</v>
      </c>
      <c r="P38" s="1">
        <v>105.4</v>
      </c>
      <c r="Q38" s="1">
        <v>105.4</v>
      </c>
      <c r="R38" s="1">
        <v>1</v>
      </c>
      <c r="T38" s="1">
        <v>0.31395</v>
      </c>
      <c r="U38" s="1">
        <f>LN(T38)</f>
        <v>-1.1585215414220187</v>
      </c>
      <c r="V38" s="1">
        <f>(U38)+0.3027</f>
        <v>-0.8558215414220187</v>
      </c>
      <c r="Y38" s="1">
        <v>0.42493394680367536</v>
      </c>
      <c r="Z38" s="1">
        <v>0.85412</v>
      </c>
      <c r="AA38" s="1">
        <v>0.40495</v>
      </c>
      <c r="AB38" s="1">
        <v>0.40495</v>
      </c>
      <c r="AC38" s="1">
        <v>732330</v>
      </c>
      <c r="AD38" s="1">
        <v>512160</v>
      </c>
      <c r="AE38" s="1">
        <v>220170</v>
      </c>
    </row>
    <row r="39" spans="1:31" ht="18" customHeight="1">
      <c r="A39" s="1" t="s">
        <v>2</v>
      </c>
      <c r="B39" s="1" t="s">
        <v>88</v>
      </c>
      <c r="C39" s="1" t="s">
        <v>83</v>
      </c>
      <c r="D39" s="1" t="s">
        <v>84</v>
      </c>
      <c r="E39" s="1" t="s">
        <v>85</v>
      </c>
      <c r="F39" s="1" t="s">
        <v>37</v>
      </c>
      <c r="G39" s="1" t="s">
        <v>36</v>
      </c>
      <c r="H39" s="1">
        <v>3</v>
      </c>
      <c r="I39" s="1">
        <v>692.66477</v>
      </c>
      <c r="J39" s="1">
        <v>2074.9725</v>
      </c>
      <c r="K39" s="1">
        <v>-0.0023476</v>
      </c>
      <c r="L39" s="2">
        <v>1.129E-06</v>
      </c>
      <c r="M39" s="1">
        <v>4</v>
      </c>
      <c r="N39" s="1">
        <v>43.61</v>
      </c>
      <c r="O39" s="1">
        <v>15.86</v>
      </c>
      <c r="P39" s="1">
        <v>150.35</v>
      </c>
      <c r="Q39" s="1">
        <v>150.35</v>
      </c>
      <c r="R39" s="1">
        <v>1</v>
      </c>
      <c r="T39" s="1">
        <v>0.58285</v>
      </c>
      <c r="U39" s="1">
        <f>1/T39</f>
        <v>1.715707300334563</v>
      </c>
      <c r="V39" s="1">
        <f>LN(U39)</f>
        <v>0.5398254156162958</v>
      </c>
      <c r="W39" s="1">
        <f>(V39)+0.226248</f>
        <v>0.7660734156162958</v>
      </c>
      <c r="X39" s="1">
        <f>EXP(W39)</f>
        <v>2.151302377277725</v>
      </c>
      <c r="Y39" s="1">
        <v>0.4648347022539007</v>
      </c>
      <c r="Z39" s="1">
        <v>0.40061</v>
      </c>
      <c r="AA39" s="1">
        <v>0.18765</v>
      </c>
      <c r="AB39" s="1">
        <v>0.18765</v>
      </c>
      <c r="AC39" s="1">
        <v>4638200</v>
      </c>
      <c r="AD39" s="1">
        <v>1605500</v>
      </c>
      <c r="AE39" s="1">
        <v>3032700</v>
      </c>
    </row>
    <row r="40" spans="1:31" ht="18" customHeight="1">
      <c r="A40" s="1" t="s">
        <v>2</v>
      </c>
      <c r="B40" s="1" t="s">
        <v>88</v>
      </c>
      <c r="C40" s="1" t="s">
        <v>83</v>
      </c>
      <c r="D40" s="1" t="s">
        <v>84</v>
      </c>
      <c r="E40" s="1" t="s">
        <v>85</v>
      </c>
      <c r="F40" s="1" t="s">
        <v>35</v>
      </c>
      <c r="G40" s="1" t="s">
        <v>43</v>
      </c>
      <c r="H40" s="1">
        <v>3</v>
      </c>
      <c r="I40" s="1">
        <v>692.66477</v>
      </c>
      <c r="J40" s="1">
        <v>2074.9725</v>
      </c>
      <c r="K40" s="1">
        <v>0.86868</v>
      </c>
      <c r="L40" s="1">
        <v>0.90301</v>
      </c>
      <c r="M40" s="1">
        <v>1</v>
      </c>
      <c r="N40" s="1">
        <v>11.14</v>
      </c>
      <c r="O40" s="1">
        <v>0.53</v>
      </c>
      <c r="P40" s="1">
        <v>54.321</v>
      </c>
      <c r="Q40" s="1">
        <v>54.321</v>
      </c>
      <c r="R40" s="1">
        <v>1</v>
      </c>
      <c r="T40" s="1">
        <v>0.72585</v>
      </c>
      <c r="U40" s="1">
        <f>LN(T40)</f>
        <v>-0.3204118970746998</v>
      </c>
      <c r="V40" s="1">
        <f>(U40)-0.244866</f>
        <v>-0.5652778970746998</v>
      </c>
      <c r="Y40" s="1">
        <v>0.568202223079661</v>
      </c>
      <c r="Z40" s="1">
        <v>1.2217</v>
      </c>
      <c r="AA40" s="1">
        <v>0.37989</v>
      </c>
      <c r="AB40" s="1">
        <v>0.37989</v>
      </c>
      <c r="AC40" s="1">
        <v>762370</v>
      </c>
      <c r="AD40" s="1">
        <v>416620</v>
      </c>
      <c r="AE40" s="1">
        <v>345760</v>
      </c>
    </row>
    <row r="41" spans="1:31" ht="18" customHeight="1">
      <c r="A41" s="1" t="s">
        <v>2</v>
      </c>
      <c r="B41" s="1" t="s">
        <v>89</v>
      </c>
      <c r="C41" s="1" t="s">
        <v>83</v>
      </c>
      <c r="D41" s="1" t="s">
        <v>84</v>
      </c>
      <c r="E41" s="1" t="s">
        <v>85</v>
      </c>
      <c r="F41" s="1" t="s">
        <v>37</v>
      </c>
      <c r="G41" s="1" t="s">
        <v>36</v>
      </c>
      <c r="H41" s="1">
        <v>3</v>
      </c>
      <c r="I41" s="1">
        <v>656.33106</v>
      </c>
      <c r="J41" s="1">
        <v>1965.9714</v>
      </c>
      <c r="K41" s="1">
        <v>-0.11189</v>
      </c>
      <c r="L41" s="1">
        <v>0.10018</v>
      </c>
      <c r="M41" s="1">
        <v>2</v>
      </c>
      <c r="N41" s="1">
        <v>14.84</v>
      </c>
      <c r="O41" s="1">
        <v>8.05</v>
      </c>
      <c r="P41" s="1">
        <v>69.91</v>
      </c>
      <c r="Q41" s="1">
        <v>69.91</v>
      </c>
      <c r="R41" s="1">
        <v>1</v>
      </c>
      <c r="T41" s="1">
        <v>0.78275</v>
      </c>
      <c r="U41" s="1">
        <f>1/T41</f>
        <v>1.2775471095496647</v>
      </c>
      <c r="V41" s="1">
        <f>LN(U41)</f>
        <v>0.244941918775622</v>
      </c>
      <c r="W41" s="1">
        <f>(V41)+0.226248</f>
        <v>0.471189918775622</v>
      </c>
      <c r="X41" s="1">
        <f>EXP(W41)</f>
        <v>1.6018991895194146</v>
      </c>
      <c r="Y41" s="1">
        <v>0.6242590086458623</v>
      </c>
      <c r="Z41" s="1">
        <v>0.51527</v>
      </c>
      <c r="AA41" s="1">
        <v>0.26351</v>
      </c>
      <c r="AB41" s="1">
        <v>0.26351</v>
      </c>
      <c r="AC41" s="1">
        <v>5436000</v>
      </c>
      <c r="AD41" s="1">
        <v>2208800</v>
      </c>
      <c r="AE41" s="1">
        <v>3227300</v>
      </c>
    </row>
    <row r="42" spans="1:31" ht="18" customHeight="1">
      <c r="A42" s="1" t="s">
        <v>2</v>
      </c>
      <c r="B42" s="1" t="s">
        <v>89</v>
      </c>
      <c r="C42" s="1" t="s">
        <v>83</v>
      </c>
      <c r="D42" s="1" t="s">
        <v>84</v>
      </c>
      <c r="E42" s="1" t="s">
        <v>85</v>
      </c>
      <c r="F42" s="1" t="s">
        <v>37</v>
      </c>
      <c r="G42" s="1" t="s">
        <v>43</v>
      </c>
      <c r="H42" s="1">
        <v>2</v>
      </c>
      <c r="I42" s="1">
        <v>983.99296</v>
      </c>
      <c r="J42" s="1">
        <v>1965.9714</v>
      </c>
      <c r="K42" s="1">
        <v>3.3694</v>
      </c>
      <c r="L42" s="2">
        <v>3.279E-07</v>
      </c>
      <c r="M42" s="1">
        <v>2</v>
      </c>
      <c r="N42" s="1">
        <v>44.23</v>
      </c>
      <c r="O42" s="1">
        <v>44.23</v>
      </c>
      <c r="P42" s="1">
        <v>204.05</v>
      </c>
      <c r="Q42" s="1">
        <v>204.05</v>
      </c>
      <c r="R42" s="1">
        <v>1</v>
      </c>
      <c r="T42" s="1">
        <v>0.79314</v>
      </c>
      <c r="U42" s="1">
        <f>1/T42</f>
        <v>1.2608114582545327</v>
      </c>
      <c r="V42" s="1">
        <f>LN(U42)</f>
        <v>0.23175552816277378</v>
      </c>
      <c r="W42" s="1">
        <f>(V42)+0.226248</f>
        <v>0.4580035281627738</v>
      </c>
      <c r="X42" s="1">
        <f>EXP(W42)</f>
        <v>1.5809145807755527</v>
      </c>
      <c r="Y42" s="1">
        <v>0.6325452444808422</v>
      </c>
      <c r="Z42" s="1">
        <v>0.52211</v>
      </c>
      <c r="AA42" s="1">
        <v>0.26788</v>
      </c>
      <c r="AB42" s="1">
        <v>0.26788</v>
      </c>
      <c r="AC42" s="1">
        <v>2074900</v>
      </c>
      <c r="AD42" s="1">
        <v>973210</v>
      </c>
      <c r="AE42" s="1">
        <v>1101700</v>
      </c>
    </row>
    <row r="43" spans="1:31" ht="18" customHeight="1">
      <c r="A43" s="1" t="s">
        <v>2</v>
      </c>
      <c r="B43" s="1" t="s">
        <v>90</v>
      </c>
      <c r="C43" s="1" t="s">
        <v>83</v>
      </c>
      <c r="D43" s="1" t="s">
        <v>84</v>
      </c>
      <c r="E43" s="1" t="s">
        <v>85</v>
      </c>
      <c r="F43" s="1" t="s">
        <v>37</v>
      </c>
      <c r="G43" s="1" t="s">
        <v>36</v>
      </c>
      <c r="H43" s="1">
        <v>3</v>
      </c>
      <c r="I43" s="1">
        <v>803.71731</v>
      </c>
      <c r="J43" s="1">
        <v>2408.1301</v>
      </c>
      <c r="K43" s="1">
        <v>1.6483</v>
      </c>
      <c r="L43" s="1">
        <v>0.013223</v>
      </c>
      <c r="M43" s="1">
        <v>3</v>
      </c>
      <c r="N43" s="1">
        <v>27.44</v>
      </c>
      <c r="O43" s="1">
        <v>3.09</v>
      </c>
      <c r="P43" s="1">
        <v>79.585</v>
      </c>
      <c r="Q43" s="1">
        <v>79.585</v>
      </c>
      <c r="R43" s="1">
        <v>1</v>
      </c>
      <c r="T43" s="1">
        <v>0.82176</v>
      </c>
      <c r="U43" s="1">
        <f>1/T43</f>
        <v>1.2169003115264796</v>
      </c>
      <c r="V43" s="1">
        <f>LN(U43)</f>
        <v>0.19630689736064996</v>
      </c>
      <c r="W43" s="1">
        <f>(V43)+0.226248</f>
        <v>0.42255489736065</v>
      </c>
      <c r="X43" s="1">
        <f>EXP(W43)</f>
        <v>1.5258549827155394</v>
      </c>
      <c r="Y43" s="1">
        <v>0.655370275240912</v>
      </c>
      <c r="Z43" s="1">
        <v>0.98106</v>
      </c>
      <c r="AA43" s="1">
        <v>0.49206</v>
      </c>
      <c r="AB43" s="1">
        <v>0.49206</v>
      </c>
      <c r="AC43" s="1">
        <v>3736400</v>
      </c>
      <c r="AD43" s="1">
        <v>1362700</v>
      </c>
      <c r="AE43" s="1">
        <v>2373700</v>
      </c>
    </row>
    <row r="44" spans="1:31" ht="18" customHeight="1">
      <c r="A44" s="1" t="s">
        <v>2</v>
      </c>
      <c r="B44" s="1" t="s">
        <v>91</v>
      </c>
      <c r="C44" s="1" t="s">
        <v>83</v>
      </c>
      <c r="D44" s="1" t="s">
        <v>84</v>
      </c>
      <c r="E44" s="1" t="s">
        <v>85</v>
      </c>
      <c r="F44" s="1" t="s">
        <v>37</v>
      </c>
      <c r="G44" s="1" t="s">
        <v>36</v>
      </c>
      <c r="H44" s="1">
        <v>3</v>
      </c>
      <c r="I44" s="1">
        <v>876.75795</v>
      </c>
      <c r="J44" s="1">
        <v>2627.252</v>
      </c>
      <c r="K44" s="1">
        <v>1.4989</v>
      </c>
      <c r="L44" s="1">
        <v>0.013051</v>
      </c>
      <c r="M44" s="1">
        <v>5</v>
      </c>
      <c r="N44" s="1">
        <v>21.96</v>
      </c>
      <c r="O44" s="1">
        <v>8.56</v>
      </c>
      <c r="P44" s="1">
        <v>81.22</v>
      </c>
      <c r="Q44" s="1">
        <v>81.22</v>
      </c>
      <c r="R44" s="1">
        <v>1</v>
      </c>
      <c r="T44" s="1">
        <v>0.84799</v>
      </c>
      <c r="U44" s="1">
        <f aca="true" t="shared" si="2" ref="U44:U50">LN(T44)</f>
        <v>-0.16488643571259567</v>
      </c>
      <c r="V44" s="1">
        <f>(U44)-0.244866</f>
        <v>-0.4097524357125957</v>
      </c>
      <c r="Y44" s="1">
        <v>0.663814566576182</v>
      </c>
      <c r="Z44" s="1">
        <v>2.0406</v>
      </c>
      <c r="AA44" s="1">
        <v>0.13812</v>
      </c>
      <c r="AB44" s="1">
        <v>0.13812</v>
      </c>
      <c r="AC44" s="1">
        <v>4721700</v>
      </c>
      <c r="AD44" s="1">
        <v>2439600</v>
      </c>
      <c r="AE44" s="1">
        <v>2282100</v>
      </c>
    </row>
    <row r="45" spans="1:31" ht="18" customHeight="1">
      <c r="A45" s="1" t="s">
        <v>2</v>
      </c>
      <c r="B45" s="1" t="s">
        <v>88</v>
      </c>
      <c r="C45" s="1" t="s">
        <v>83</v>
      </c>
      <c r="D45" s="1" t="s">
        <v>84</v>
      </c>
      <c r="E45" s="1" t="s">
        <v>85</v>
      </c>
      <c r="F45" s="1" t="s">
        <v>35</v>
      </c>
      <c r="G45" s="1" t="s">
        <v>43</v>
      </c>
      <c r="H45" s="1">
        <v>3</v>
      </c>
      <c r="I45" s="1">
        <v>692.66477</v>
      </c>
      <c r="J45" s="1">
        <v>2074.9725</v>
      </c>
      <c r="K45" s="1">
        <v>0.92262</v>
      </c>
      <c r="L45" s="1">
        <v>0.00066112</v>
      </c>
      <c r="M45" s="1">
        <v>1</v>
      </c>
      <c r="N45" s="1">
        <v>36.88</v>
      </c>
      <c r="O45" s="1">
        <v>15.85</v>
      </c>
      <c r="P45" s="1">
        <v>128.2</v>
      </c>
      <c r="Q45" s="1">
        <v>128.2</v>
      </c>
      <c r="R45" s="1">
        <v>1</v>
      </c>
      <c r="T45" s="1">
        <v>0.53792</v>
      </c>
      <c r="U45" s="1">
        <f t="shared" si="2"/>
        <v>-0.6200454287618864</v>
      </c>
      <c r="V45" s="1">
        <f>(U45)+0.3027</f>
        <v>-0.3173454287618864</v>
      </c>
      <c r="Y45" s="1">
        <v>0.7280792121822999</v>
      </c>
      <c r="Z45" s="1">
        <v>1.4663</v>
      </c>
      <c r="AA45" s="1">
        <v>0.1997</v>
      </c>
      <c r="AB45" s="1">
        <v>0.1997</v>
      </c>
      <c r="AC45" s="1">
        <v>1165600</v>
      </c>
      <c r="AD45" s="1">
        <v>752840</v>
      </c>
      <c r="AE45" s="1">
        <v>412800</v>
      </c>
    </row>
    <row r="46" spans="1:31" ht="18" customHeight="1">
      <c r="A46" s="1" t="s">
        <v>2</v>
      </c>
      <c r="B46" s="1" t="s">
        <v>89</v>
      </c>
      <c r="C46" s="1" t="s">
        <v>83</v>
      </c>
      <c r="D46" s="1" t="s">
        <v>84</v>
      </c>
      <c r="E46" s="1" t="s">
        <v>85</v>
      </c>
      <c r="F46" s="1" t="s">
        <v>37</v>
      </c>
      <c r="G46" s="1" t="s">
        <v>36</v>
      </c>
      <c r="H46" s="1">
        <v>3</v>
      </c>
      <c r="I46" s="1">
        <v>656.33106</v>
      </c>
      <c r="J46" s="1">
        <v>1965.9714</v>
      </c>
      <c r="K46" s="1">
        <v>0.33028</v>
      </c>
      <c r="L46" s="1">
        <v>0.0020307</v>
      </c>
      <c r="M46" s="1">
        <v>5</v>
      </c>
      <c r="N46" s="1">
        <v>28.96</v>
      </c>
      <c r="O46" s="1">
        <v>14.02</v>
      </c>
      <c r="P46" s="1">
        <v>108.81</v>
      </c>
      <c r="Q46" s="1">
        <v>108.81</v>
      </c>
      <c r="R46" s="1">
        <v>1</v>
      </c>
      <c r="T46" s="1">
        <v>1.0131</v>
      </c>
      <c r="U46" s="1">
        <f t="shared" si="2"/>
        <v>0.013014937077494544</v>
      </c>
      <c r="V46" s="1">
        <f>(U46)-0.244866</f>
        <v>-0.23185106292250546</v>
      </c>
      <c r="Y46" s="1">
        <v>0.793064231180002</v>
      </c>
      <c r="Z46" s="1">
        <v>2.4378</v>
      </c>
      <c r="AA46" s="1">
        <v>0.086938</v>
      </c>
      <c r="AB46" s="1">
        <v>0.086938</v>
      </c>
      <c r="AC46" s="1">
        <v>3968000</v>
      </c>
      <c r="AD46" s="1">
        <v>1756400</v>
      </c>
      <c r="AE46" s="1">
        <v>2211600</v>
      </c>
    </row>
    <row r="47" spans="1:31" ht="18" customHeight="1">
      <c r="A47" s="1" t="s">
        <v>2</v>
      </c>
      <c r="B47" s="1" t="s">
        <v>89</v>
      </c>
      <c r="C47" s="1" t="s">
        <v>83</v>
      </c>
      <c r="D47" s="1" t="s">
        <v>84</v>
      </c>
      <c r="E47" s="1" t="s">
        <v>85</v>
      </c>
      <c r="F47" s="1" t="s">
        <v>35</v>
      </c>
      <c r="G47" s="1" t="s">
        <v>43</v>
      </c>
      <c r="H47" s="1">
        <v>2</v>
      </c>
      <c r="I47" s="1">
        <v>983.99296</v>
      </c>
      <c r="J47" s="1">
        <v>1965.9714</v>
      </c>
      <c r="K47" s="1">
        <v>3.4602</v>
      </c>
      <c r="L47" s="2">
        <v>1.0478E-12</v>
      </c>
      <c r="M47" s="1">
        <v>2</v>
      </c>
      <c r="N47" s="1">
        <v>78.3</v>
      </c>
      <c r="O47" s="1">
        <v>69.07</v>
      </c>
      <c r="P47" s="1">
        <v>219.8</v>
      </c>
      <c r="Q47" s="1">
        <v>219.8</v>
      </c>
      <c r="R47" s="1">
        <v>1</v>
      </c>
      <c r="T47" s="1">
        <v>1.0211</v>
      </c>
      <c r="U47" s="1">
        <f t="shared" si="2"/>
        <v>0.02088047757935513</v>
      </c>
      <c r="V47" s="1">
        <f>(U47)-0.244866</f>
        <v>-0.22398552242064487</v>
      </c>
      <c r="Y47" s="1">
        <v>0.7993267066014215</v>
      </c>
      <c r="Z47" s="1">
        <v>2.4571</v>
      </c>
      <c r="AA47" s="1">
        <v>0.084948</v>
      </c>
      <c r="AB47" s="1">
        <v>0.084948</v>
      </c>
      <c r="AC47" s="1">
        <v>1627900</v>
      </c>
      <c r="AD47" s="1">
        <v>816080</v>
      </c>
      <c r="AE47" s="1">
        <v>811830</v>
      </c>
    </row>
    <row r="48" spans="1:31" ht="18" customHeight="1">
      <c r="A48" s="1" t="s">
        <v>2</v>
      </c>
      <c r="B48" s="1" t="s">
        <v>91</v>
      </c>
      <c r="C48" s="1" t="s">
        <v>83</v>
      </c>
      <c r="D48" s="1" t="s">
        <v>84</v>
      </c>
      <c r="E48" s="1" t="s">
        <v>85</v>
      </c>
      <c r="F48" s="1" t="s">
        <v>37</v>
      </c>
      <c r="G48" s="1" t="s">
        <v>43</v>
      </c>
      <c r="H48" s="1">
        <v>3</v>
      </c>
      <c r="I48" s="1">
        <v>876.75795</v>
      </c>
      <c r="J48" s="1">
        <v>2627.252</v>
      </c>
      <c r="K48" s="1">
        <v>3.3395</v>
      </c>
      <c r="L48" s="1">
        <v>1</v>
      </c>
      <c r="M48" s="1">
        <v>1</v>
      </c>
      <c r="N48" s="1">
        <v>8.28</v>
      </c>
      <c r="O48" s="1">
        <v>3.08</v>
      </c>
      <c r="P48" s="1">
        <v>28.363</v>
      </c>
      <c r="Q48" s="1">
        <v>28.363</v>
      </c>
      <c r="R48" s="1">
        <v>1</v>
      </c>
      <c r="T48" s="1">
        <v>0.60555</v>
      </c>
      <c r="U48" s="1">
        <f t="shared" si="2"/>
        <v>-0.5016181430150775</v>
      </c>
      <c r="V48" s="1">
        <f>(U48)+0.3027</f>
        <v>-0.19891814301507743</v>
      </c>
      <c r="Y48" s="1">
        <v>0.8196169819619865</v>
      </c>
      <c r="Z48" s="1">
        <v>1.5831</v>
      </c>
      <c r="AA48" s="1">
        <v>0.15617</v>
      </c>
      <c r="AB48" s="1">
        <v>0.15617</v>
      </c>
      <c r="AC48" s="1">
        <v>2135400</v>
      </c>
      <c r="AD48" s="1">
        <v>1202900</v>
      </c>
      <c r="AE48" s="1">
        <v>932550</v>
      </c>
    </row>
    <row r="49" spans="1:31" ht="18" customHeight="1">
      <c r="A49" s="1" t="s">
        <v>2</v>
      </c>
      <c r="B49" s="1" t="s">
        <v>89</v>
      </c>
      <c r="C49" s="1" t="s">
        <v>83</v>
      </c>
      <c r="D49" s="1" t="s">
        <v>84</v>
      </c>
      <c r="E49" s="1" t="s">
        <v>85</v>
      </c>
      <c r="F49" s="1" t="s">
        <v>35</v>
      </c>
      <c r="G49" s="1" t="s">
        <v>43</v>
      </c>
      <c r="H49" s="1">
        <v>3</v>
      </c>
      <c r="I49" s="1">
        <v>656.33106</v>
      </c>
      <c r="J49" s="1">
        <v>1965.9714</v>
      </c>
      <c r="K49" s="1">
        <v>1.3043</v>
      </c>
      <c r="L49" s="1">
        <v>0.017682</v>
      </c>
      <c r="M49" s="1">
        <v>2</v>
      </c>
      <c r="N49" s="1">
        <v>29.18</v>
      </c>
      <c r="O49" s="1">
        <v>16.88</v>
      </c>
      <c r="P49" s="1">
        <v>88.516</v>
      </c>
      <c r="Q49" s="1">
        <v>88.516</v>
      </c>
      <c r="R49" s="1">
        <v>1</v>
      </c>
      <c r="T49" s="1">
        <v>0.65374</v>
      </c>
      <c r="U49" s="1">
        <f t="shared" si="2"/>
        <v>-0.42504556008710787</v>
      </c>
      <c r="V49" s="1">
        <f>(U49)+0.3027</f>
        <v>-0.12234556008710784</v>
      </c>
      <c r="Y49" s="1">
        <v>0.8848425493977854</v>
      </c>
      <c r="Z49" s="1">
        <v>1.7091</v>
      </c>
      <c r="AA49" s="1">
        <v>0.11898</v>
      </c>
      <c r="AB49" s="1">
        <v>0.11898</v>
      </c>
      <c r="AC49" s="1">
        <v>1183900</v>
      </c>
      <c r="AD49" s="1">
        <v>667760</v>
      </c>
      <c r="AE49" s="1">
        <v>516150</v>
      </c>
    </row>
    <row r="50" spans="1:31" ht="18" customHeight="1">
      <c r="A50" s="1" t="s">
        <v>2</v>
      </c>
      <c r="B50" s="1" t="s">
        <v>89</v>
      </c>
      <c r="C50" s="1" t="s">
        <v>83</v>
      </c>
      <c r="D50" s="1" t="s">
        <v>84</v>
      </c>
      <c r="E50" s="1" t="s">
        <v>85</v>
      </c>
      <c r="F50" s="1" t="s">
        <v>35</v>
      </c>
      <c r="G50" s="1" t="s">
        <v>36</v>
      </c>
      <c r="H50" s="1">
        <v>2</v>
      </c>
      <c r="I50" s="1">
        <v>983.99296</v>
      </c>
      <c r="J50" s="1">
        <v>1965.9714</v>
      </c>
      <c r="K50" s="1">
        <v>3.9148</v>
      </c>
      <c r="L50" s="1">
        <v>0.0022256</v>
      </c>
      <c r="M50" s="1">
        <v>1</v>
      </c>
      <c r="N50" s="1">
        <v>35.56</v>
      </c>
      <c r="O50" s="1">
        <v>30.61</v>
      </c>
      <c r="P50" s="1">
        <v>133.81</v>
      </c>
      <c r="Q50" s="1">
        <v>133.81</v>
      </c>
      <c r="R50" s="1">
        <v>1</v>
      </c>
      <c r="T50" s="1">
        <v>1.2224</v>
      </c>
      <c r="U50" s="1">
        <f t="shared" si="2"/>
        <v>0.20081613943011895</v>
      </c>
      <c r="V50" s="1">
        <f>(U50)-0.244866</f>
        <v>-0.044049860569881055</v>
      </c>
      <c r="Y50" s="1">
        <v>0.9569062443928877</v>
      </c>
      <c r="Z50" s="1">
        <v>2.9417</v>
      </c>
      <c r="AA50" s="1">
        <v>0.049742</v>
      </c>
      <c r="AB50" s="1">
        <v>0.049742</v>
      </c>
      <c r="AC50" s="1">
        <v>1549600</v>
      </c>
      <c r="AD50" s="1">
        <v>737780</v>
      </c>
      <c r="AE50" s="1">
        <v>811830</v>
      </c>
    </row>
    <row r="51" spans="1:31" ht="18" customHeight="1">
      <c r="A51" s="1" t="s">
        <v>2</v>
      </c>
      <c r="B51" s="1" t="s">
        <v>92</v>
      </c>
      <c r="C51" s="1" t="s">
        <v>83</v>
      </c>
      <c r="D51" s="1" t="s">
        <v>84</v>
      </c>
      <c r="E51" s="1" t="s">
        <v>85</v>
      </c>
      <c r="F51" s="1" t="s">
        <v>35</v>
      </c>
      <c r="G51" s="1" t="s">
        <v>43</v>
      </c>
      <c r="H51" s="1">
        <v>3</v>
      </c>
      <c r="I51" s="1">
        <v>833.68311</v>
      </c>
      <c r="J51" s="1">
        <v>2498.0275</v>
      </c>
      <c r="K51" s="1">
        <v>1.224</v>
      </c>
      <c r="L51" s="2">
        <v>3.0864E-08</v>
      </c>
      <c r="M51" s="1">
        <v>1</v>
      </c>
      <c r="N51" s="1">
        <v>54.98</v>
      </c>
      <c r="O51" s="1">
        <v>0.67</v>
      </c>
      <c r="P51" s="1">
        <v>237.74</v>
      </c>
      <c r="Q51" s="1">
        <v>222.7</v>
      </c>
      <c r="R51" s="1">
        <v>3</v>
      </c>
      <c r="T51" s="1">
        <v>1.8707</v>
      </c>
      <c r="U51" s="1">
        <f>1/T51</f>
        <v>0.5345592558935158</v>
      </c>
      <c r="V51" s="1">
        <f>LN(U51)</f>
        <v>-0.6263126923727218</v>
      </c>
      <c r="W51" s="1">
        <f>(V51)+0.226248</f>
        <v>-0.4000646923727218</v>
      </c>
      <c r="X51" s="1">
        <f>EXP(W51)</f>
        <v>0.6702766828440273</v>
      </c>
      <c r="Y51" s="1">
        <v>1.491921210442433</v>
      </c>
      <c r="Z51" s="1">
        <v>1.2314</v>
      </c>
      <c r="AA51" s="1">
        <v>0.4005</v>
      </c>
      <c r="AB51" s="1">
        <v>0.4005</v>
      </c>
      <c r="AC51" s="1">
        <v>1750800</v>
      </c>
      <c r="AD51" s="1">
        <v>1059300</v>
      </c>
      <c r="AE51" s="1">
        <v>691520</v>
      </c>
    </row>
    <row r="52" spans="1:31" ht="18" customHeight="1">
      <c r="A52" s="1" t="s">
        <v>45</v>
      </c>
      <c r="B52" s="1" t="s">
        <v>93</v>
      </c>
      <c r="C52" s="1" t="s">
        <v>94</v>
      </c>
      <c r="D52" s="1" t="s">
        <v>95</v>
      </c>
      <c r="E52" s="1" t="s">
        <v>96</v>
      </c>
      <c r="F52" s="1" t="s">
        <v>35</v>
      </c>
      <c r="G52" s="1" t="s">
        <v>43</v>
      </c>
      <c r="H52" s="1">
        <v>3</v>
      </c>
      <c r="I52" s="1">
        <v>555.25651</v>
      </c>
      <c r="J52" s="1">
        <v>1662.7477</v>
      </c>
      <c r="K52" s="1">
        <v>-2.9032</v>
      </c>
      <c r="L52" s="1">
        <v>0.021982</v>
      </c>
      <c r="M52" s="1">
        <v>2</v>
      </c>
      <c r="N52" s="1">
        <v>34.88</v>
      </c>
      <c r="O52" s="1">
        <v>13.43</v>
      </c>
      <c r="P52" s="1">
        <v>160.03</v>
      </c>
      <c r="Q52" s="1">
        <v>54.625</v>
      </c>
      <c r="R52" s="1">
        <v>2</v>
      </c>
      <c r="T52" s="1">
        <v>0.21531</v>
      </c>
      <c r="U52" s="1">
        <f>LN(T52)</f>
        <v>-1.5356764288720468</v>
      </c>
      <c r="V52" s="1">
        <f>(U52)+0.3027</f>
        <v>-1.2329764288720468</v>
      </c>
      <c r="Y52" s="1">
        <v>0.2914238830587652</v>
      </c>
      <c r="Z52" s="1">
        <v>0.25817</v>
      </c>
      <c r="AA52" s="1">
        <v>0.019425</v>
      </c>
      <c r="AB52" s="1">
        <v>0.019425</v>
      </c>
      <c r="AC52" s="1">
        <v>412400</v>
      </c>
      <c r="AD52" s="1">
        <v>340160</v>
      </c>
      <c r="AE52" s="1">
        <v>72238</v>
      </c>
    </row>
    <row r="53" spans="1:31" ht="18" customHeight="1">
      <c r="A53" s="1" t="s">
        <v>2</v>
      </c>
      <c r="B53" s="1" t="s">
        <v>93</v>
      </c>
      <c r="C53" s="1" t="s">
        <v>94</v>
      </c>
      <c r="D53" s="1" t="s">
        <v>95</v>
      </c>
      <c r="E53" s="1" t="s">
        <v>96</v>
      </c>
      <c r="F53" s="1" t="s">
        <v>35</v>
      </c>
      <c r="G53" s="1" t="s">
        <v>36</v>
      </c>
      <c r="H53" s="1">
        <v>3</v>
      </c>
      <c r="I53" s="1">
        <v>549.92487</v>
      </c>
      <c r="J53" s="1">
        <v>1646.7528</v>
      </c>
      <c r="K53" s="1">
        <v>-2.7429</v>
      </c>
      <c r="L53" s="1">
        <v>0.0054532</v>
      </c>
      <c r="M53" s="1">
        <v>1</v>
      </c>
      <c r="N53" s="1">
        <v>39.33</v>
      </c>
      <c r="O53" s="1">
        <v>20.17</v>
      </c>
      <c r="P53" s="1">
        <v>143.79</v>
      </c>
      <c r="Q53" s="1">
        <v>50.056</v>
      </c>
      <c r="R53" s="1">
        <v>2</v>
      </c>
      <c r="T53" s="1">
        <v>0.30169</v>
      </c>
      <c r="U53" s="1">
        <f>1/T53</f>
        <v>3.314660744472803</v>
      </c>
      <c r="V53" s="1">
        <f>LN(U53)</f>
        <v>1.1983552788752296</v>
      </c>
      <c r="W53" s="1">
        <f>(V53)+0.226248</f>
        <v>1.4246032788752296</v>
      </c>
      <c r="X53" s="1">
        <f>EXP(W53)</f>
        <v>4.156208659870469</v>
      </c>
      <c r="Y53" s="1">
        <v>0.24060389692541706</v>
      </c>
      <c r="Z53" s="1">
        <v>0.29071</v>
      </c>
      <c r="AA53" s="1">
        <v>0.11454</v>
      </c>
      <c r="AB53" s="1">
        <v>0.11454</v>
      </c>
      <c r="AC53" s="1">
        <v>514730</v>
      </c>
      <c r="AD53" s="1">
        <v>63745</v>
      </c>
      <c r="AE53" s="1">
        <v>450990</v>
      </c>
    </row>
    <row r="54" spans="1:31" ht="18" customHeight="1">
      <c r="A54" s="1" t="s">
        <v>2</v>
      </c>
      <c r="B54" s="1" t="s">
        <v>97</v>
      </c>
      <c r="C54" s="1" t="s">
        <v>98</v>
      </c>
      <c r="D54" s="1" t="s">
        <v>99</v>
      </c>
      <c r="E54" s="1" t="s">
        <v>100</v>
      </c>
      <c r="F54" s="1" t="s">
        <v>35</v>
      </c>
      <c r="G54" s="1" t="s">
        <v>43</v>
      </c>
      <c r="H54" s="1">
        <v>4</v>
      </c>
      <c r="I54" s="1">
        <v>662.07725</v>
      </c>
      <c r="J54" s="1">
        <v>2644.2799</v>
      </c>
      <c r="K54" s="1">
        <v>-0.12771</v>
      </c>
      <c r="L54" s="1">
        <v>0.00040889</v>
      </c>
      <c r="M54" s="1">
        <v>2</v>
      </c>
      <c r="N54" s="1">
        <v>31.46</v>
      </c>
      <c r="O54" s="1">
        <v>4</v>
      </c>
      <c r="P54" s="1">
        <v>119.22</v>
      </c>
      <c r="Q54" s="1">
        <v>119.22</v>
      </c>
      <c r="R54" s="1">
        <v>1</v>
      </c>
      <c r="T54" s="1">
        <v>0.30885</v>
      </c>
      <c r="U54" s="1">
        <f>LN(T54)</f>
        <v>-1.174899556840229</v>
      </c>
      <c r="V54" s="1">
        <f>(U54)-0.244866</f>
        <v>-1.419765556840229</v>
      </c>
      <c r="Y54" s="1">
        <v>0.24177069173817356</v>
      </c>
      <c r="Z54" s="1">
        <v>0.7751</v>
      </c>
      <c r="AA54" s="1">
        <v>0.35843</v>
      </c>
      <c r="AB54" s="1">
        <v>0.35843</v>
      </c>
      <c r="AC54" s="1">
        <v>2687400</v>
      </c>
      <c r="AD54" s="1">
        <v>2016700</v>
      </c>
      <c r="AE54" s="1">
        <v>670720</v>
      </c>
    </row>
    <row r="55" spans="1:31" ht="18" customHeight="1">
      <c r="A55" s="1" t="s">
        <v>2</v>
      </c>
      <c r="B55" s="1" t="s">
        <v>101</v>
      </c>
      <c r="C55" s="1" t="s">
        <v>98</v>
      </c>
      <c r="D55" s="1" t="s">
        <v>99</v>
      </c>
      <c r="E55" s="1" t="s">
        <v>100</v>
      </c>
      <c r="F55" s="1" t="s">
        <v>35</v>
      </c>
      <c r="G55" s="1" t="s">
        <v>43</v>
      </c>
      <c r="H55" s="1">
        <v>3</v>
      </c>
      <c r="I55" s="1">
        <v>685.66511</v>
      </c>
      <c r="J55" s="1">
        <v>2053.9735</v>
      </c>
      <c r="K55" s="1">
        <v>0.37502</v>
      </c>
      <c r="L55" s="1">
        <v>0.2546</v>
      </c>
      <c r="M55" s="1">
        <v>1</v>
      </c>
      <c r="N55" s="1">
        <v>20.21</v>
      </c>
      <c r="O55" s="1">
        <v>4.25</v>
      </c>
      <c r="P55" s="1">
        <v>77.455</v>
      </c>
      <c r="Q55" s="1">
        <v>77.455</v>
      </c>
      <c r="R55" s="1">
        <v>1</v>
      </c>
      <c r="T55" s="1">
        <v>0.33901</v>
      </c>
      <c r="U55" s="1">
        <f>LN(T55)</f>
        <v>-1.081725673511686</v>
      </c>
      <c r="V55" s="1">
        <f>(U55)-0.244866</f>
        <v>-1.326591673511686</v>
      </c>
      <c r="Y55" s="1">
        <v>0.2653802240769248</v>
      </c>
      <c r="Z55" s="1">
        <v>0.81581</v>
      </c>
      <c r="AA55" s="1">
        <v>0.38599</v>
      </c>
      <c r="AB55" s="1">
        <v>0.38599</v>
      </c>
      <c r="AC55" s="1">
        <v>1628200</v>
      </c>
      <c r="AD55" s="1">
        <v>1094000</v>
      </c>
      <c r="AE55" s="1">
        <v>534210</v>
      </c>
    </row>
    <row r="56" spans="1:31" ht="18" customHeight="1">
      <c r="A56" s="1" t="s">
        <v>2</v>
      </c>
      <c r="B56" s="1" t="s">
        <v>101</v>
      </c>
      <c r="C56" s="1" t="s">
        <v>98</v>
      </c>
      <c r="D56" s="1" t="s">
        <v>99</v>
      </c>
      <c r="E56" s="1" t="s">
        <v>100</v>
      </c>
      <c r="F56" s="1" t="s">
        <v>37</v>
      </c>
      <c r="G56" s="1" t="s">
        <v>43</v>
      </c>
      <c r="H56" s="1">
        <v>3</v>
      </c>
      <c r="I56" s="1">
        <v>685.66511</v>
      </c>
      <c r="J56" s="1">
        <v>2053.9735</v>
      </c>
      <c r="K56" s="1">
        <v>0.22011</v>
      </c>
      <c r="L56" s="2">
        <v>3.7216E-05</v>
      </c>
      <c r="M56" s="1">
        <v>3</v>
      </c>
      <c r="N56" s="1">
        <v>37.37</v>
      </c>
      <c r="O56" s="1">
        <v>5.94</v>
      </c>
      <c r="P56" s="1">
        <v>128.36</v>
      </c>
      <c r="Q56" s="1">
        <v>128.36</v>
      </c>
      <c r="R56" s="1">
        <v>1</v>
      </c>
      <c r="T56" s="1">
        <v>0.42932</v>
      </c>
      <c r="U56" s="1">
        <f>1/T56</f>
        <v>2.3292648840026087</v>
      </c>
      <c r="V56" s="1">
        <f>LN(U56)</f>
        <v>0.8455527173688133</v>
      </c>
      <c r="W56" s="1">
        <f>(V56)+0.226248</f>
        <v>1.0718007173688133</v>
      </c>
      <c r="X56" s="1">
        <f>EXP(W56)</f>
        <v>2.920634003997768</v>
      </c>
      <c r="Y56" s="1">
        <v>0.342391411806888</v>
      </c>
      <c r="Z56" s="1">
        <v>0.28261</v>
      </c>
      <c r="AA56" s="1">
        <v>0.10773</v>
      </c>
      <c r="AB56" s="1">
        <v>0.10773</v>
      </c>
      <c r="AC56" s="1">
        <v>7614300</v>
      </c>
      <c r="AD56" s="1">
        <v>2484000</v>
      </c>
      <c r="AE56" s="1">
        <v>5130400</v>
      </c>
    </row>
    <row r="57" spans="1:31" ht="18" customHeight="1">
      <c r="A57" s="1" t="s">
        <v>2</v>
      </c>
      <c r="B57" s="1" t="s">
        <v>101</v>
      </c>
      <c r="C57" s="1" t="s">
        <v>98</v>
      </c>
      <c r="D57" s="1" t="s">
        <v>99</v>
      </c>
      <c r="E57" s="1" t="s">
        <v>100</v>
      </c>
      <c r="F57" s="1" t="s">
        <v>37</v>
      </c>
      <c r="G57" s="1" t="s">
        <v>43</v>
      </c>
      <c r="H57" s="1">
        <v>3</v>
      </c>
      <c r="I57" s="1">
        <v>685.66511</v>
      </c>
      <c r="J57" s="1">
        <v>2053.9735</v>
      </c>
      <c r="K57" s="1">
        <v>1.6307</v>
      </c>
      <c r="L57" s="2">
        <v>4.8696E-05</v>
      </c>
      <c r="M57" s="1">
        <v>4</v>
      </c>
      <c r="N57" s="1">
        <v>28.64</v>
      </c>
      <c r="O57" s="1">
        <v>7.27</v>
      </c>
      <c r="P57" s="1">
        <v>128.36</v>
      </c>
      <c r="Q57" s="1">
        <v>128.36</v>
      </c>
      <c r="R57" s="1">
        <v>1</v>
      </c>
      <c r="T57" s="1">
        <v>0.30788</v>
      </c>
      <c r="U57" s="1">
        <f>LN(T57)</f>
        <v>-1.1780451823160205</v>
      </c>
      <c r="V57" s="1">
        <f>(U57)+0.3027</f>
        <v>-0.8753451823160205</v>
      </c>
      <c r="Y57" s="1">
        <v>0.4167181511129656</v>
      </c>
      <c r="Z57" s="1">
        <v>0.80489</v>
      </c>
      <c r="AA57" s="1">
        <v>0.39138</v>
      </c>
      <c r="AB57" s="1">
        <v>0.39138</v>
      </c>
      <c r="AC57" s="1">
        <v>2612300</v>
      </c>
      <c r="AD57" s="1">
        <v>1951600</v>
      </c>
      <c r="AE57" s="1">
        <v>660660</v>
      </c>
    </row>
    <row r="58" spans="1:31" ht="18" customHeight="1">
      <c r="A58" s="1" t="s">
        <v>2</v>
      </c>
      <c r="B58" s="1" t="s">
        <v>101</v>
      </c>
      <c r="C58" s="1" t="s">
        <v>98</v>
      </c>
      <c r="D58" s="1" t="s">
        <v>99</v>
      </c>
      <c r="E58" s="1" t="s">
        <v>100</v>
      </c>
      <c r="F58" s="1" t="s">
        <v>35</v>
      </c>
      <c r="G58" s="1" t="s">
        <v>36</v>
      </c>
      <c r="H58" s="1">
        <v>3</v>
      </c>
      <c r="I58" s="1">
        <v>685.66511</v>
      </c>
      <c r="J58" s="1">
        <v>2053.9735</v>
      </c>
      <c r="K58" s="1">
        <v>0.15854</v>
      </c>
      <c r="L58" s="1">
        <v>0.27065</v>
      </c>
      <c r="M58" s="1">
        <v>1</v>
      </c>
      <c r="N58" s="1">
        <v>19.86</v>
      </c>
      <c r="O58" s="1">
        <v>3.47</v>
      </c>
      <c r="P58" s="1">
        <v>96.604</v>
      </c>
      <c r="Q58" s="1">
        <v>96.604</v>
      </c>
      <c r="R58" s="1">
        <v>1</v>
      </c>
      <c r="T58" s="1">
        <v>0.67678</v>
      </c>
      <c r="U58" s="1">
        <f>LN(T58)</f>
        <v>-0.3904090219541809</v>
      </c>
      <c r="V58" s="1">
        <f>(U58)-0.244866</f>
        <v>-0.635275021954181</v>
      </c>
      <c r="Y58" s="1">
        <v>0.5297897644635297</v>
      </c>
      <c r="Z58" s="1">
        <v>1.6286</v>
      </c>
      <c r="AA58" s="1">
        <v>0.22824</v>
      </c>
      <c r="AB58" s="1">
        <v>0.22824</v>
      </c>
      <c r="AC58" s="1">
        <v>1303700</v>
      </c>
      <c r="AD58" s="1">
        <v>769470</v>
      </c>
      <c r="AE58" s="1">
        <v>534210</v>
      </c>
    </row>
    <row r="59" spans="1:31" ht="18" customHeight="1">
      <c r="A59" s="1" t="s">
        <v>2</v>
      </c>
      <c r="B59" s="1" t="s">
        <v>102</v>
      </c>
      <c r="C59" s="1" t="s">
        <v>98</v>
      </c>
      <c r="D59" s="1" t="s">
        <v>103</v>
      </c>
      <c r="E59" s="1" t="s">
        <v>104</v>
      </c>
      <c r="F59" s="1" t="s">
        <v>35</v>
      </c>
      <c r="G59" s="1" t="s">
        <v>43</v>
      </c>
      <c r="H59" s="1">
        <v>3</v>
      </c>
      <c r="I59" s="1">
        <v>695.6309</v>
      </c>
      <c r="J59" s="1">
        <v>2083.8709</v>
      </c>
      <c r="K59" s="1">
        <v>-2.2608</v>
      </c>
      <c r="L59" s="1">
        <v>0.023232</v>
      </c>
      <c r="M59" s="1">
        <v>2</v>
      </c>
      <c r="N59" s="1">
        <v>28.59</v>
      </c>
      <c r="O59" s="1">
        <v>1.51</v>
      </c>
      <c r="P59" s="1">
        <v>77.455</v>
      </c>
      <c r="Q59" s="1">
        <v>77.455</v>
      </c>
      <c r="R59" s="1">
        <v>1</v>
      </c>
      <c r="T59" s="1">
        <v>0.187</v>
      </c>
      <c r="U59" s="1">
        <f>LN(T59)</f>
        <v>-1.6766466621275504</v>
      </c>
      <c r="V59" s="1">
        <f>(U59)+0.3027</f>
        <v>-1.3739466621275505</v>
      </c>
      <c r="Y59" s="1">
        <v>0.25310606164130367</v>
      </c>
      <c r="Z59" s="1">
        <v>0.50875</v>
      </c>
      <c r="AA59" s="1">
        <v>0.15128</v>
      </c>
      <c r="AB59" s="1">
        <v>0.15128</v>
      </c>
      <c r="AC59" s="1">
        <v>205510</v>
      </c>
      <c r="AD59" s="1">
        <v>169720</v>
      </c>
      <c r="AE59" s="1">
        <v>35788</v>
      </c>
    </row>
    <row r="60" spans="1:31" ht="18" customHeight="1">
      <c r="A60" s="1" t="s">
        <v>2</v>
      </c>
      <c r="B60" s="1" t="s">
        <v>102</v>
      </c>
      <c r="C60" s="1" t="s">
        <v>98</v>
      </c>
      <c r="D60" s="1" t="s">
        <v>103</v>
      </c>
      <c r="E60" s="1" t="s">
        <v>104</v>
      </c>
      <c r="F60" s="1" t="s">
        <v>37</v>
      </c>
      <c r="G60" s="1" t="s">
        <v>43</v>
      </c>
      <c r="H60" s="1">
        <v>2</v>
      </c>
      <c r="I60" s="1">
        <v>1042.9427</v>
      </c>
      <c r="J60" s="1">
        <v>2083.8709</v>
      </c>
      <c r="K60" s="1">
        <v>0.57777</v>
      </c>
      <c r="L60" s="1">
        <v>0.043759</v>
      </c>
      <c r="M60" s="1">
        <v>1</v>
      </c>
      <c r="N60" s="1">
        <v>22.78</v>
      </c>
      <c r="O60" s="1">
        <v>5.14</v>
      </c>
      <c r="P60" s="1">
        <v>66.765</v>
      </c>
      <c r="Q60" s="1">
        <v>66.765</v>
      </c>
      <c r="R60" s="1">
        <v>1</v>
      </c>
      <c r="T60" s="1">
        <v>0.43224</v>
      </c>
      <c r="U60" s="1">
        <f>LN(T60)</f>
        <v>-0.8387742894463267</v>
      </c>
      <c r="V60" s="1">
        <f>(U60)-0.244866</f>
        <v>-1.0836402894463266</v>
      </c>
      <c r="Y60" s="1">
        <v>0.33836154701929144</v>
      </c>
      <c r="Z60" s="1">
        <v>0.81991</v>
      </c>
      <c r="AA60" s="1">
        <v>0.3892</v>
      </c>
      <c r="AB60" s="1">
        <v>0.3892</v>
      </c>
      <c r="AC60" s="1">
        <v>480790</v>
      </c>
      <c r="AD60" s="1">
        <v>323100</v>
      </c>
      <c r="AE60" s="1">
        <v>157690</v>
      </c>
    </row>
    <row r="61" spans="1:31" ht="18" customHeight="1">
      <c r="A61" s="1" t="s">
        <v>2</v>
      </c>
      <c r="B61" s="1" t="s">
        <v>102</v>
      </c>
      <c r="C61" s="1" t="s">
        <v>98</v>
      </c>
      <c r="D61" s="1" t="s">
        <v>103</v>
      </c>
      <c r="E61" s="1" t="s">
        <v>104</v>
      </c>
      <c r="F61" s="1" t="s">
        <v>37</v>
      </c>
      <c r="G61" s="1" t="s">
        <v>43</v>
      </c>
      <c r="H61" s="1">
        <v>4</v>
      </c>
      <c r="I61" s="1">
        <v>521.97499</v>
      </c>
      <c r="J61" s="1">
        <v>2083.8709</v>
      </c>
      <c r="K61" s="1">
        <v>-2.7334</v>
      </c>
      <c r="L61" s="1">
        <v>0.039589</v>
      </c>
      <c r="M61" s="1">
        <v>4</v>
      </c>
      <c r="N61" s="1">
        <v>22.72</v>
      </c>
      <c r="O61" s="1">
        <v>8.97</v>
      </c>
      <c r="P61" s="1">
        <v>77.455</v>
      </c>
      <c r="Q61" s="1">
        <v>77.455</v>
      </c>
      <c r="R61" s="1">
        <v>1</v>
      </c>
      <c r="T61" s="1">
        <v>0.50503</v>
      </c>
      <c r="U61" s="1">
        <f>LN(T61)</f>
        <v>-0.6831374455306463</v>
      </c>
      <c r="V61" s="1">
        <f>(U61)-0.244866</f>
        <v>-0.9280034455306463</v>
      </c>
      <c r="Y61" s="1">
        <v>0.39534224525993134</v>
      </c>
      <c r="Z61" s="1">
        <v>0.958</v>
      </c>
      <c r="AA61" s="1">
        <v>0.4763</v>
      </c>
      <c r="AB61" s="1">
        <v>0.4763</v>
      </c>
      <c r="AC61" s="1">
        <v>2362700</v>
      </c>
      <c r="AD61" s="1">
        <v>1499500</v>
      </c>
      <c r="AE61" s="1">
        <v>863190</v>
      </c>
    </row>
    <row r="62" spans="1:31" ht="18" customHeight="1">
      <c r="A62" s="1" t="s">
        <v>2</v>
      </c>
      <c r="B62" s="1" t="s">
        <v>105</v>
      </c>
      <c r="C62" s="1" t="s">
        <v>98</v>
      </c>
      <c r="D62" s="1" t="s">
        <v>103</v>
      </c>
      <c r="E62" s="1" t="s">
        <v>104</v>
      </c>
      <c r="F62" s="1" t="s">
        <v>37</v>
      </c>
      <c r="G62" s="1" t="s">
        <v>36</v>
      </c>
      <c r="H62" s="1">
        <v>2</v>
      </c>
      <c r="I62" s="1">
        <v>753.31703</v>
      </c>
      <c r="J62" s="1">
        <v>1504.6195</v>
      </c>
      <c r="K62" s="1">
        <v>-2.6943</v>
      </c>
      <c r="L62" s="2">
        <v>8.5431E-16</v>
      </c>
      <c r="M62" s="1">
        <v>8</v>
      </c>
      <c r="N62" s="1">
        <v>66.09</v>
      </c>
      <c r="O62" s="1">
        <v>13.15</v>
      </c>
      <c r="P62" s="1">
        <v>159.29</v>
      </c>
      <c r="Q62" s="1">
        <v>159.29</v>
      </c>
      <c r="R62" s="1">
        <v>1</v>
      </c>
      <c r="T62" s="1">
        <v>0.55566</v>
      </c>
      <c r="U62" s="1">
        <f>1/T62</f>
        <v>1.7996616636072418</v>
      </c>
      <c r="V62" s="1">
        <f>LN(U62)</f>
        <v>0.5875986825719044</v>
      </c>
      <c r="W62" s="1">
        <f>(V62)+0.226248</f>
        <v>0.8138466825719044</v>
      </c>
      <c r="X62" s="1">
        <f>EXP(W62)</f>
        <v>2.256571627607389</v>
      </c>
      <c r="Y62" s="1">
        <v>0.4431501255115425</v>
      </c>
      <c r="Z62" s="1">
        <v>0.36578</v>
      </c>
      <c r="AA62" s="1">
        <v>0.16394</v>
      </c>
      <c r="AB62" s="1">
        <v>0.16394</v>
      </c>
      <c r="AC62" s="1">
        <v>23796000</v>
      </c>
      <c r="AD62" s="1">
        <v>8443500</v>
      </c>
      <c r="AE62" s="1">
        <v>15352000</v>
      </c>
    </row>
    <row r="63" spans="1:31" ht="18" customHeight="1">
      <c r="A63" s="1" t="s">
        <v>2</v>
      </c>
      <c r="B63" s="1" t="s">
        <v>105</v>
      </c>
      <c r="C63" s="1" t="s">
        <v>98</v>
      </c>
      <c r="D63" s="1" t="s">
        <v>103</v>
      </c>
      <c r="E63" s="1" t="s">
        <v>104</v>
      </c>
      <c r="F63" s="1" t="s">
        <v>37</v>
      </c>
      <c r="G63" s="1" t="s">
        <v>43</v>
      </c>
      <c r="H63" s="1">
        <v>2</v>
      </c>
      <c r="I63" s="1">
        <v>753.31703</v>
      </c>
      <c r="J63" s="1">
        <v>1504.6195</v>
      </c>
      <c r="K63" s="1">
        <v>-0.93392</v>
      </c>
      <c r="L63" s="2">
        <v>4.9125E-13</v>
      </c>
      <c r="M63" s="1">
        <v>8</v>
      </c>
      <c r="N63" s="1">
        <v>67.02</v>
      </c>
      <c r="O63" s="1">
        <v>3.71</v>
      </c>
      <c r="P63" s="1">
        <v>159.29</v>
      </c>
      <c r="Q63" s="1">
        <v>159.29</v>
      </c>
      <c r="R63" s="1">
        <v>1</v>
      </c>
      <c r="T63" s="1">
        <v>0.57856</v>
      </c>
      <c r="U63" s="1">
        <f>LN(T63)</f>
        <v>-0.5472130212183801</v>
      </c>
      <c r="V63" s="1">
        <f>(U63)-0.244866</f>
        <v>-0.7920790212183801</v>
      </c>
      <c r="Y63" s="1">
        <v>0.4529022224770526</v>
      </c>
      <c r="Z63" s="1">
        <v>1.3923</v>
      </c>
      <c r="AA63" s="1">
        <v>0.30636</v>
      </c>
      <c r="AB63" s="1">
        <v>0.30636</v>
      </c>
      <c r="AC63" s="1">
        <v>13613000</v>
      </c>
      <c r="AD63" s="1">
        <v>8522700</v>
      </c>
      <c r="AE63" s="1">
        <v>5090500</v>
      </c>
    </row>
    <row r="64" spans="1:31" ht="18" customHeight="1">
      <c r="A64" s="1" t="s">
        <v>2</v>
      </c>
      <c r="B64" s="1" t="s">
        <v>102</v>
      </c>
      <c r="C64" s="1" t="s">
        <v>98</v>
      </c>
      <c r="D64" s="1" t="s">
        <v>103</v>
      </c>
      <c r="E64" s="1" t="s">
        <v>104</v>
      </c>
      <c r="F64" s="1" t="s">
        <v>37</v>
      </c>
      <c r="G64" s="1" t="s">
        <v>43</v>
      </c>
      <c r="H64" s="1">
        <v>3</v>
      </c>
      <c r="I64" s="1">
        <v>695.6309</v>
      </c>
      <c r="J64" s="1">
        <v>2083.8709</v>
      </c>
      <c r="K64" s="1">
        <v>-2.8557</v>
      </c>
      <c r="L64" s="2">
        <v>3.9242E-05</v>
      </c>
      <c r="M64" s="1">
        <v>4</v>
      </c>
      <c r="N64" s="1">
        <v>37.22</v>
      </c>
      <c r="O64" s="1">
        <v>7.42</v>
      </c>
      <c r="P64" s="1">
        <v>96.604</v>
      </c>
      <c r="Q64" s="1">
        <v>96.604</v>
      </c>
      <c r="R64" s="1">
        <v>1</v>
      </c>
      <c r="T64" s="1">
        <v>0.62246</v>
      </c>
      <c r="U64" s="1">
        <f>LN(T64)</f>
        <v>-0.4740759097359581</v>
      </c>
      <c r="V64" s="1">
        <f>(U64)-0.244866</f>
        <v>-0.7189419097359581</v>
      </c>
      <c r="Y64" s="1">
        <v>0.48726755635209174</v>
      </c>
      <c r="Z64" s="1">
        <v>1.1808</v>
      </c>
      <c r="AA64" s="1">
        <v>0.39933</v>
      </c>
      <c r="AB64" s="1">
        <v>0.39933</v>
      </c>
      <c r="AC64" s="1">
        <v>16507000</v>
      </c>
      <c r="AD64" s="1">
        <v>9782700</v>
      </c>
      <c r="AE64" s="1">
        <v>6724400</v>
      </c>
    </row>
    <row r="65" spans="1:31" ht="18" customHeight="1">
      <c r="A65" s="1" t="s">
        <v>2</v>
      </c>
      <c r="B65" s="1" t="s">
        <v>105</v>
      </c>
      <c r="C65" s="1" t="s">
        <v>98</v>
      </c>
      <c r="D65" s="1" t="s">
        <v>103</v>
      </c>
      <c r="E65" s="1" t="s">
        <v>104</v>
      </c>
      <c r="F65" s="1" t="s">
        <v>37</v>
      </c>
      <c r="G65" s="1" t="s">
        <v>43</v>
      </c>
      <c r="H65" s="1">
        <v>2</v>
      </c>
      <c r="I65" s="1">
        <v>753.31703</v>
      </c>
      <c r="J65" s="1">
        <v>1504.6195</v>
      </c>
      <c r="K65" s="1">
        <v>-1.9135</v>
      </c>
      <c r="L65" s="2">
        <v>3.0645E-19</v>
      </c>
      <c r="M65" s="1">
        <v>9</v>
      </c>
      <c r="N65" s="1">
        <v>58.78</v>
      </c>
      <c r="O65" s="1">
        <v>9.87</v>
      </c>
      <c r="P65" s="1">
        <v>176.01</v>
      </c>
      <c r="Q65" s="1">
        <v>176.01</v>
      </c>
      <c r="R65" s="1">
        <v>1</v>
      </c>
      <c r="T65" s="1">
        <v>0.60107</v>
      </c>
      <c r="U65" s="1">
        <f>LN(T65)</f>
        <v>-0.5090438786835727</v>
      </c>
      <c r="V65" s="1">
        <f>(U65)+0.3027</f>
        <v>-0.20634387868357268</v>
      </c>
      <c r="Y65" s="1">
        <v>0.8135532645494034</v>
      </c>
      <c r="Z65" s="1">
        <v>1.5714</v>
      </c>
      <c r="AA65" s="1">
        <v>0.15972</v>
      </c>
      <c r="AB65" s="1">
        <v>0.15972</v>
      </c>
      <c r="AC65" s="1">
        <v>17278000</v>
      </c>
      <c r="AD65" s="1">
        <v>10755000</v>
      </c>
      <c r="AE65" s="1">
        <v>6523100</v>
      </c>
    </row>
    <row r="66" spans="1:31" ht="18" customHeight="1">
      <c r="A66" s="1" t="s">
        <v>38</v>
      </c>
      <c r="B66" s="1" t="s">
        <v>106</v>
      </c>
      <c r="C66" s="1" t="s">
        <v>98</v>
      </c>
      <c r="D66" s="1" t="s">
        <v>107</v>
      </c>
      <c r="E66" s="1" t="s">
        <v>108</v>
      </c>
      <c r="F66" s="1" t="s">
        <v>37</v>
      </c>
      <c r="G66" s="1" t="s">
        <v>43</v>
      </c>
      <c r="H66" s="1">
        <v>4</v>
      </c>
      <c r="I66" s="1">
        <v>860.08848</v>
      </c>
      <c r="J66" s="1">
        <v>3436.3248</v>
      </c>
      <c r="K66" s="1">
        <v>0.71923</v>
      </c>
      <c r="L66" s="1">
        <v>0.060269</v>
      </c>
      <c r="M66" s="1">
        <v>3</v>
      </c>
      <c r="N66" s="1">
        <v>20.65</v>
      </c>
      <c r="O66" s="1">
        <v>0.049999</v>
      </c>
      <c r="P66" s="1">
        <v>81.365</v>
      </c>
      <c r="Q66" s="1">
        <v>14.355</v>
      </c>
      <c r="R66" s="1">
        <v>10</v>
      </c>
      <c r="S66" s="1" t="s">
        <v>109</v>
      </c>
      <c r="T66" s="1">
        <v>0.18676</v>
      </c>
      <c r="U66" s="1">
        <f>LN(T66)</f>
        <v>-1.6779309088794008</v>
      </c>
      <c r="V66" s="1">
        <f>(U66)-0.244866</f>
        <v>-1.9227969088794008</v>
      </c>
      <c r="Y66" s="1">
        <v>0.14619748871303642</v>
      </c>
      <c r="Z66" s="1">
        <v>0.35426</v>
      </c>
      <c r="AA66" s="1">
        <v>0.069692</v>
      </c>
      <c r="AB66" s="1">
        <v>0.069692</v>
      </c>
      <c r="AC66" s="1">
        <v>5181700</v>
      </c>
      <c r="AD66" s="1">
        <v>3676900</v>
      </c>
      <c r="AE66" s="1">
        <v>1504800</v>
      </c>
    </row>
    <row r="67" spans="1:31" ht="18" customHeight="1">
      <c r="A67" s="1" t="s">
        <v>38</v>
      </c>
      <c r="B67" s="1" t="s">
        <v>110</v>
      </c>
      <c r="C67" s="1" t="s">
        <v>98</v>
      </c>
      <c r="D67" s="1" t="s">
        <v>107</v>
      </c>
      <c r="E67" s="1" t="s">
        <v>108</v>
      </c>
      <c r="F67" s="1" t="s">
        <v>37</v>
      </c>
      <c r="G67" s="1" t="s">
        <v>43</v>
      </c>
      <c r="H67" s="1">
        <v>4</v>
      </c>
      <c r="I67" s="1">
        <v>860.08848</v>
      </c>
      <c r="J67" s="1">
        <v>3436.3248</v>
      </c>
      <c r="K67" s="1">
        <v>0.87521</v>
      </c>
      <c r="L67" s="1">
        <v>0.0019335</v>
      </c>
      <c r="M67" s="1">
        <v>2</v>
      </c>
      <c r="N67" s="1">
        <v>29.47</v>
      </c>
      <c r="O67" s="1">
        <v>0.35</v>
      </c>
      <c r="P67" s="1">
        <v>104.93</v>
      </c>
      <c r="Q67" s="1">
        <v>8.1176</v>
      </c>
      <c r="R67" s="1">
        <v>10</v>
      </c>
      <c r="T67" s="1">
        <v>0.26114</v>
      </c>
      <c r="U67" s="1">
        <f>LN(T67)</f>
        <v>-1.3426986170022446</v>
      </c>
      <c r="V67" s="1">
        <f>(U67)-0.244866</f>
        <v>-1.5875646170022446</v>
      </c>
      <c r="Y67" s="1">
        <v>0.20442285394368348</v>
      </c>
      <c r="Z67" s="1">
        <v>0.49536</v>
      </c>
      <c r="AA67" s="1">
        <v>0.15866</v>
      </c>
      <c r="AB67" s="1">
        <v>0.15866</v>
      </c>
      <c r="AC67" s="1">
        <v>3225500</v>
      </c>
      <c r="AD67" s="1">
        <v>2545000</v>
      </c>
      <c r="AE67" s="1">
        <v>680500</v>
      </c>
    </row>
    <row r="68" spans="1:31" ht="18" customHeight="1">
      <c r="A68" s="1" t="s">
        <v>45</v>
      </c>
      <c r="B68" s="1" t="s">
        <v>111</v>
      </c>
      <c r="C68" s="1" t="s">
        <v>98</v>
      </c>
      <c r="D68" s="1" t="s">
        <v>107</v>
      </c>
      <c r="E68" s="1" t="s">
        <v>108</v>
      </c>
      <c r="F68" s="1" t="s">
        <v>35</v>
      </c>
      <c r="G68" s="1" t="s">
        <v>36</v>
      </c>
      <c r="H68" s="1">
        <v>2</v>
      </c>
      <c r="I68" s="1">
        <v>627.75229</v>
      </c>
      <c r="J68" s="1">
        <v>1253.49</v>
      </c>
      <c r="K68" s="1">
        <v>-3.2987</v>
      </c>
      <c r="L68" s="1">
        <v>0.69924</v>
      </c>
      <c r="M68" s="1">
        <v>1</v>
      </c>
      <c r="N68" s="1">
        <v>17.33</v>
      </c>
      <c r="O68" s="1">
        <v>4.33</v>
      </c>
      <c r="P68" s="1">
        <v>94.905</v>
      </c>
      <c r="Q68" s="1">
        <v>51.523</v>
      </c>
      <c r="R68" s="1">
        <v>2</v>
      </c>
      <c r="T68" s="1">
        <v>0.10774</v>
      </c>
      <c r="U68" s="1">
        <f>1/T68</f>
        <v>9.281603861147206</v>
      </c>
      <c r="V68" s="1">
        <f>LN(U68)</f>
        <v>2.2280343617297493</v>
      </c>
      <c r="W68" s="1">
        <f>(V68)+0.226248</f>
        <v>2.4542823617297493</v>
      </c>
      <c r="X68" s="1">
        <f>EXP(W68)</f>
        <v>11.638078620719526</v>
      </c>
      <c r="Y68" s="1">
        <v>0.08592483627148541</v>
      </c>
      <c r="Z68" s="1">
        <v>0.29614</v>
      </c>
      <c r="AA68" s="1">
        <v>0.11806</v>
      </c>
      <c r="AB68" s="1">
        <v>0.11806</v>
      </c>
      <c r="AC68" s="1">
        <v>61263</v>
      </c>
      <c r="AD68" s="1">
        <v>7061.4</v>
      </c>
      <c r="AE68" s="1">
        <v>54202</v>
      </c>
    </row>
    <row r="69" spans="1:31" ht="18" customHeight="1">
      <c r="A69" s="1" t="s">
        <v>45</v>
      </c>
      <c r="B69" s="1" t="s">
        <v>111</v>
      </c>
      <c r="C69" s="1" t="s">
        <v>98</v>
      </c>
      <c r="D69" s="1" t="s">
        <v>107</v>
      </c>
      <c r="E69" s="1" t="s">
        <v>108</v>
      </c>
      <c r="F69" s="1" t="s">
        <v>35</v>
      </c>
      <c r="G69" s="1" t="s">
        <v>36</v>
      </c>
      <c r="H69" s="1">
        <v>3</v>
      </c>
      <c r="I69" s="1">
        <v>418.83728</v>
      </c>
      <c r="J69" s="1">
        <v>1253.49</v>
      </c>
      <c r="K69" s="1">
        <v>-4.5778</v>
      </c>
      <c r="L69" s="1">
        <v>0.9008</v>
      </c>
      <c r="M69" s="1">
        <v>1</v>
      </c>
      <c r="N69" s="1">
        <v>14.12</v>
      </c>
      <c r="O69" s="1">
        <v>8.11</v>
      </c>
      <c r="P69" s="1">
        <v>69.667</v>
      </c>
      <c r="Q69" s="1">
        <v>51.733</v>
      </c>
      <c r="R69" s="1">
        <v>2</v>
      </c>
      <c r="T69" s="1">
        <v>0.31234</v>
      </c>
      <c r="U69" s="1">
        <f>1/T69</f>
        <v>3.201639239290517</v>
      </c>
      <c r="V69" s="1">
        <f>LN(U69)</f>
        <v>1.1636629409224373</v>
      </c>
      <c r="W69" s="1">
        <f>(V69)+0.226248</f>
        <v>1.3899109409224373</v>
      </c>
      <c r="X69" s="1">
        <f>EXP(W69)</f>
        <v>4.014492510073387</v>
      </c>
      <c r="Y69" s="1">
        <v>0.2490974880363445</v>
      </c>
      <c r="Z69" s="1">
        <v>0.85851</v>
      </c>
      <c r="AA69" s="1">
        <v>0.44097</v>
      </c>
      <c r="AB69" s="1">
        <v>0.44097</v>
      </c>
      <c r="AC69" s="1">
        <v>24108</v>
      </c>
      <c r="AD69" s="1">
        <v>3328.6</v>
      </c>
      <c r="AE69" s="1">
        <v>20779</v>
      </c>
    </row>
    <row r="70" spans="1:31" ht="18" customHeight="1">
      <c r="A70" s="1" t="s">
        <v>45</v>
      </c>
      <c r="B70" s="1" t="s">
        <v>112</v>
      </c>
      <c r="C70" s="1" t="s">
        <v>98</v>
      </c>
      <c r="D70" s="1" t="s">
        <v>107</v>
      </c>
      <c r="E70" s="1" t="s">
        <v>108</v>
      </c>
      <c r="F70" s="1" t="s">
        <v>35</v>
      </c>
      <c r="G70" s="1" t="s">
        <v>36</v>
      </c>
      <c r="H70" s="1">
        <v>3</v>
      </c>
      <c r="I70" s="1">
        <v>1031.4968</v>
      </c>
      <c r="J70" s="1">
        <v>3091.4686</v>
      </c>
      <c r="K70" s="1">
        <v>3.9662</v>
      </c>
      <c r="L70" s="1">
        <v>0.0031715</v>
      </c>
      <c r="M70" s="1">
        <v>1</v>
      </c>
      <c r="N70" s="1">
        <v>37.01</v>
      </c>
      <c r="O70" s="1">
        <v>2.05</v>
      </c>
      <c r="P70" s="1">
        <v>133.79</v>
      </c>
      <c r="Q70" s="1">
        <v>133.79</v>
      </c>
      <c r="R70" s="1">
        <v>1</v>
      </c>
      <c r="T70" s="1">
        <v>0.48787</v>
      </c>
      <c r="U70" s="1">
        <f>1/T70</f>
        <v>2.0497263615307357</v>
      </c>
      <c r="V70" s="1">
        <f>LN(U70)</f>
        <v>0.7177063020606489</v>
      </c>
      <c r="W70" s="1">
        <f>(V70)+0.226248</f>
        <v>0.9439543020606489</v>
      </c>
      <c r="X70" s="1">
        <f>EXP(W70)</f>
        <v>2.570124399115178</v>
      </c>
      <c r="Y70" s="1">
        <v>0.3890862249096861</v>
      </c>
      <c r="Z70" s="1">
        <v>0.32115</v>
      </c>
      <c r="AA70" s="1">
        <v>0.13441</v>
      </c>
      <c r="AB70" s="1">
        <v>0.13441</v>
      </c>
      <c r="AC70" s="1">
        <v>3155100</v>
      </c>
      <c r="AD70" s="1">
        <v>1080800</v>
      </c>
      <c r="AE70" s="1">
        <v>2074300</v>
      </c>
    </row>
    <row r="71" spans="1:31" ht="18" customHeight="1">
      <c r="A71" s="1" t="s">
        <v>45</v>
      </c>
      <c r="B71" s="1" t="s">
        <v>112</v>
      </c>
      <c r="C71" s="1" t="s">
        <v>98</v>
      </c>
      <c r="D71" s="1" t="s">
        <v>107</v>
      </c>
      <c r="E71" s="1" t="s">
        <v>108</v>
      </c>
      <c r="F71" s="1" t="s">
        <v>35</v>
      </c>
      <c r="G71" s="1" t="s">
        <v>43</v>
      </c>
      <c r="H71" s="1">
        <v>3</v>
      </c>
      <c r="I71" s="1">
        <v>1031.4968</v>
      </c>
      <c r="J71" s="1">
        <v>3091.4686</v>
      </c>
      <c r="K71" s="1">
        <v>5.194</v>
      </c>
      <c r="L71" s="1">
        <v>0.00028846</v>
      </c>
      <c r="M71" s="1">
        <v>1</v>
      </c>
      <c r="N71" s="1">
        <v>42.52</v>
      </c>
      <c r="O71" s="1">
        <v>4.27</v>
      </c>
      <c r="P71" s="1">
        <v>116</v>
      </c>
      <c r="Q71" s="1">
        <v>116</v>
      </c>
      <c r="R71" s="1">
        <v>1</v>
      </c>
      <c r="T71" s="1">
        <v>0.37848</v>
      </c>
      <c r="U71" s="1">
        <f>LN(T71)</f>
        <v>-0.9715920476592445</v>
      </c>
      <c r="V71" s="1">
        <f>(U71)+0.3027</f>
        <v>-0.6688920476592444</v>
      </c>
      <c r="Y71" s="1">
        <v>0.5122758406951905</v>
      </c>
      <c r="Z71" s="1">
        <v>0.98946</v>
      </c>
      <c r="AA71" s="1">
        <v>0.49355</v>
      </c>
      <c r="AB71" s="1">
        <v>0.49355</v>
      </c>
      <c r="AC71" s="1">
        <v>1687400</v>
      </c>
      <c r="AD71" s="1">
        <v>1177500</v>
      </c>
      <c r="AE71" s="1">
        <v>509890</v>
      </c>
    </row>
    <row r="72" spans="1:31" ht="18" customHeight="1">
      <c r="A72" s="1" t="s">
        <v>2</v>
      </c>
      <c r="B72" s="1" t="s">
        <v>113</v>
      </c>
      <c r="C72" s="1" t="s">
        <v>98</v>
      </c>
      <c r="D72" s="1" t="s">
        <v>107</v>
      </c>
      <c r="E72" s="1" t="s">
        <v>108</v>
      </c>
      <c r="F72" s="1" t="s">
        <v>37</v>
      </c>
      <c r="G72" s="1" t="s">
        <v>43</v>
      </c>
      <c r="H72" s="1">
        <v>3</v>
      </c>
      <c r="I72" s="1">
        <v>791.02358</v>
      </c>
      <c r="J72" s="1">
        <v>2370.0489</v>
      </c>
      <c r="K72" s="1">
        <v>0.95653</v>
      </c>
      <c r="L72" s="2">
        <v>7.5924E-07</v>
      </c>
      <c r="M72" s="1">
        <v>2</v>
      </c>
      <c r="N72" s="1">
        <v>44.51</v>
      </c>
      <c r="O72" s="1">
        <v>0</v>
      </c>
      <c r="P72" s="1">
        <v>163.43</v>
      </c>
      <c r="Q72" s="1">
        <v>163.43</v>
      </c>
      <c r="R72" s="1">
        <v>1</v>
      </c>
      <c r="T72" s="1">
        <v>0.073897</v>
      </c>
      <c r="U72" s="1">
        <f>LN(T72)</f>
        <v>-2.6050830472511843</v>
      </c>
      <c r="V72" s="1">
        <f>(U72)-0.244866</f>
        <v>-2.8499490472511844</v>
      </c>
      <c r="Y72" s="1">
        <v>0.057847268277078895</v>
      </c>
      <c r="Z72" s="1">
        <v>0.18545</v>
      </c>
      <c r="AA72" s="1">
        <v>0.0081737</v>
      </c>
      <c r="AB72" s="1">
        <v>0.0081737</v>
      </c>
      <c r="AC72" s="1">
        <v>3637600</v>
      </c>
      <c r="AD72" s="1">
        <v>3251900</v>
      </c>
      <c r="AE72" s="1">
        <v>385700</v>
      </c>
    </row>
    <row r="73" spans="1:31" ht="18" customHeight="1">
      <c r="A73" s="1" t="s">
        <v>2</v>
      </c>
      <c r="B73" s="1" t="s">
        <v>114</v>
      </c>
      <c r="C73" s="1" t="s">
        <v>98</v>
      </c>
      <c r="D73" s="1" t="s">
        <v>107</v>
      </c>
      <c r="E73" s="1" t="s">
        <v>108</v>
      </c>
      <c r="F73" s="1" t="s">
        <v>37</v>
      </c>
      <c r="G73" s="1" t="s">
        <v>43</v>
      </c>
      <c r="H73" s="1">
        <v>3</v>
      </c>
      <c r="I73" s="1">
        <v>667.62475</v>
      </c>
      <c r="J73" s="1">
        <v>1999.8524</v>
      </c>
      <c r="K73" s="1">
        <v>0.28167</v>
      </c>
      <c r="L73" s="1">
        <v>0.00064805</v>
      </c>
      <c r="M73" s="1">
        <v>2</v>
      </c>
      <c r="N73" s="1">
        <v>32.91</v>
      </c>
      <c r="O73" s="1">
        <v>3</v>
      </c>
      <c r="P73" s="1">
        <v>106.79</v>
      </c>
      <c r="Q73" s="1">
        <v>106.79</v>
      </c>
      <c r="R73" s="1">
        <v>1</v>
      </c>
      <c r="T73" s="1">
        <v>0.097472</v>
      </c>
      <c r="U73" s="1">
        <f>LN(T73)</f>
        <v>-2.3281901217094405</v>
      </c>
      <c r="V73" s="1">
        <f>(U73)-0.244866</f>
        <v>-2.5730561217094405</v>
      </c>
      <c r="Y73" s="1">
        <v>0.07630200053457424</v>
      </c>
      <c r="Z73" s="1">
        <v>0.23456</v>
      </c>
      <c r="AA73" s="1">
        <v>0.019411</v>
      </c>
      <c r="AB73" s="1">
        <v>0.019411</v>
      </c>
      <c r="AC73" s="1">
        <v>3259000</v>
      </c>
      <c r="AD73" s="1">
        <v>2901600</v>
      </c>
      <c r="AE73" s="1">
        <v>357390</v>
      </c>
    </row>
    <row r="74" spans="1:31" ht="18" customHeight="1">
      <c r="A74" s="1" t="s">
        <v>2</v>
      </c>
      <c r="B74" s="1" t="s">
        <v>115</v>
      </c>
      <c r="C74" s="1" t="s">
        <v>98</v>
      </c>
      <c r="D74" s="1" t="s">
        <v>107</v>
      </c>
      <c r="E74" s="1" t="s">
        <v>108</v>
      </c>
      <c r="F74" s="1" t="s">
        <v>37</v>
      </c>
      <c r="G74" s="1" t="s">
        <v>43</v>
      </c>
      <c r="H74" s="1">
        <v>2</v>
      </c>
      <c r="I74" s="1">
        <v>841.84596</v>
      </c>
      <c r="J74" s="1">
        <v>1681.6774</v>
      </c>
      <c r="K74" s="1">
        <v>-0.27907</v>
      </c>
      <c r="L74" s="1">
        <v>0.31562</v>
      </c>
      <c r="M74" s="1">
        <v>2</v>
      </c>
      <c r="N74" s="1">
        <v>20.18</v>
      </c>
      <c r="O74" s="1">
        <v>11.95</v>
      </c>
      <c r="P74" s="1">
        <v>120.82</v>
      </c>
      <c r="Q74" s="1">
        <v>120.82</v>
      </c>
      <c r="R74" s="1">
        <v>1</v>
      </c>
      <c r="T74" s="1">
        <v>0.059801</v>
      </c>
      <c r="U74" s="1">
        <f>LN(T74)</f>
        <v>-2.816732895757342</v>
      </c>
      <c r="V74" s="1">
        <f>(U74)+0.3027</f>
        <v>-2.514032895757342</v>
      </c>
      <c r="Y74" s="1">
        <v>0.0809411528995273</v>
      </c>
      <c r="Z74" s="1">
        <v>0.15634</v>
      </c>
      <c r="AA74" s="1">
        <v>0.0014288</v>
      </c>
      <c r="AB74" s="1">
        <v>0.0014288</v>
      </c>
      <c r="AC74" s="1">
        <v>1577200</v>
      </c>
      <c r="AD74" s="1">
        <v>1424400</v>
      </c>
      <c r="AE74" s="1">
        <v>152870</v>
      </c>
    </row>
    <row r="75" spans="1:31" ht="18" customHeight="1">
      <c r="A75" s="1" t="s">
        <v>2</v>
      </c>
      <c r="B75" s="1" t="s">
        <v>114</v>
      </c>
      <c r="C75" s="1" t="s">
        <v>98</v>
      </c>
      <c r="D75" s="1" t="s">
        <v>107</v>
      </c>
      <c r="E75" s="1" t="s">
        <v>108</v>
      </c>
      <c r="F75" s="1" t="s">
        <v>37</v>
      </c>
      <c r="G75" s="1" t="s">
        <v>43</v>
      </c>
      <c r="H75" s="1">
        <v>3</v>
      </c>
      <c r="I75" s="1">
        <v>667.62475</v>
      </c>
      <c r="J75" s="1">
        <v>1999.8524</v>
      </c>
      <c r="K75" s="1">
        <v>0.12783</v>
      </c>
      <c r="L75" s="1">
        <v>0.23041</v>
      </c>
      <c r="M75" s="1">
        <v>2</v>
      </c>
      <c r="N75" s="1">
        <v>19.25</v>
      </c>
      <c r="O75" s="1">
        <v>3.43</v>
      </c>
      <c r="P75" s="1">
        <v>60.018</v>
      </c>
      <c r="Q75" s="1">
        <v>60.018</v>
      </c>
      <c r="R75" s="1">
        <v>1</v>
      </c>
      <c r="T75" s="1">
        <v>0.13581</v>
      </c>
      <c r="U75" s="1">
        <f>1/T75</f>
        <v>7.363228039172374</v>
      </c>
      <c r="V75" s="1">
        <f>LN(U75)</f>
        <v>1.9964984288661602</v>
      </c>
      <c r="W75" s="1">
        <f>(V75)+0.226248</f>
        <v>2.2227464288661603</v>
      </c>
      <c r="X75" s="1">
        <f>EXP(W75)</f>
        <v>9.232652901821087</v>
      </c>
      <c r="Y75" s="1">
        <v>0.1083112308708969</v>
      </c>
      <c r="Z75" s="1">
        <v>0.089399</v>
      </c>
      <c r="AA75" s="1">
        <v>0.0081916</v>
      </c>
      <c r="AB75" s="1">
        <v>0.0081916</v>
      </c>
      <c r="AC75" s="1">
        <v>8026700</v>
      </c>
      <c r="AD75" s="1">
        <v>1034700</v>
      </c>
      <c r="AE75" s="1">
        <v>6992000</v>
      </c>
    </row>
    <row r="76" spans="1:31" ht="18" customHeight="1">
      <c r="A76" s="1" t="s">
        <v>2</v>
      </c>
      <c r="B76" s="1" t="s">
        <v>114</v>
      </c>
      <c r="C76" s="1" t="s">
        <v>98</v>
      </c>
      <c r="D76" s="1" t="s">
        <v>107</v>
      </c>
      <c r="E76" s="1" t="s">
        <v>108</v>
      </c>
      <c r="F76" s="1" t="s">
        <v>35</v>
      </c>
      <c r="G76" s="1" t="s">
        <v>43</v>
      </c>
      <c r="H76" s="1">
        <v>2</v>
      </c>
      <c r="I76" s="1">
        <v>1000.9335</v>
      </c>
      <c r="J76" s="1">
        <v>1999.8524</v>
      </c>
      <c r="K76" s="1">
        <v>3.1404</v>
      </c>
      <c r="L76" s="2">
        <v>8.4414E-07</v>
      </c>
      <c r="M76" s="1">
        <v>1</v>
      </c>
      <c r="N76" s="1">
        <v>64.16</v>
      </c>
      <c r="O76" s="1">
        <v>11.16</v>
      </c>
      <c r="P76" s="1">
        <v>188.9</v>
      </c>
      <c r="Q76" s="1">
        <v>188.9</v>
      </c>
      <c r="R76" s="1">
        <v>1</v>
      </c>
      <c r="T76" s="1">
        <v>0.1504</v>
      </c>
      <c r="U76" s="1">
        <f>LN(T76)</f>
        <v>-1.8944568674663975</v>
      </c>
      <c r="V76" s="1">
        <f>(U76)-0.244866</f>
        <v>-2.1393228674663973</v>
      </c>
      <c r="Y76" s="1">
        <v>0.11773453792268518</v>
      </c>
      <c r="Z76" s="1">
        <v>0.36193</v>
      </c>
      <c r="AA76" s="1">
        <v>0.073984</v>
      </c>
      <c r="AB76" s="1">
        <v>0.073984</v>
      </c>
      <c r="AC76" s="1">
        <v>1161900</v>
      </c>
      <c r="AD76" s="1">
        <v>1161900</v>
      </c>
      <c r="AE76" s="1">
        <v>0</v>
      </c>
    </row>
    <row r="77" spans="1:31" ht="18" customHeight="1">
      <c r="A77" s="1" t="s">
        <v>2</v>
      </c>
      <c r="B77" s="1" t="s">
        <v>114</v>
      </c>
      <c r="C77" s="1" t="s">
        <v>98</v>
      </c>
      <c r="D77" s="1" t="s">
        <v>107</v>
      </c>
      <c r="E77" s="1" t="s">
        <v>108</v>
      </c>
      <c r="F77" s="1" t="s">
        <v>35</v>
      </c>
      <c r="G77" s="1" t="s">
        <v>36</v>
      </c>
      <c r="H77" s="1">
        <v>2</v>
      </c>
      <c r="I77" s="1">
        <v>1000.9335</v>
      </c>
      <c r="J77" s="1">
        <v>1999.8524</v>
      </c>
      <c r="K77" s="1">
        <v>3.3701</v>
      </c>
      <c r="L77" s="2">
        <v>1.2892E-10</v>
      </c>
      <c r="M77" s="1">
        <v>2</v>
      </c>
      <c r="N77" s="1">
        <v>64.72</v>
      </c>
      <c r="O77" s="1">
        <v>7.25</v>
      </c>
      <c r="P77" s="1">
        <v>236.19</v>
      </c>
      <c r="Q77" s="1">
        <v>236.19</v>
      </c>
      <c r="R77" s="1">
        <v>1</v>
      </c>
      <c r="T77" s="1">
        <v>0.15697</v>
      </c>
      <c r="U77" s="1">
        <f>1/T77</f>
        <v>6.370644072115691</v>
      </c>
      <c r="V77" s="1">
        <f>LN(U77)</f>
        <v>1.8517005746950215</v>
      </c>
      <c r="W77" s="1">
        <f>(V77)+0.226248</f>
        <v>2.0779485746950215</v>
      </c>
      <c r="X77" s="1">
        <f>EXP(W77)</f>
        <v>7.988065175487812</v>
      </c>
      <c r="Y77" s="1">
        <v>0.1251867602518569</v>
      </c>
      <c r="Z77" s="1">
        <v>0.10333</v>
      </c>
      <c r="AA77" s="1">
        <v>0.013559</v>
      </c>
      <c r="AB77" s="1">
        <v>0.013559</v>
      </c>
      <c r="AC77" s="1">
        <v>3497200</v>
      </c>
      <c r="AD77" s="1">
        <v>523230</v>
      </c>
      <c r="AE77" s="1">
        <v>2973900</v>
      </c>
    </row>
    <row r="78" spans="1:31" ht="18" customHeight="1">
      <c r="A78" s="1" t="s">
        <v>2</v>
      </c>
      <c r="B78" s="1" t="s">
        <v>111</v>
      </c>
      <c r="C78" s="1" t="s">
        <v>98</v>
      </c>
      <c r="D78" s="1" t="s">
        <v>107</v>
      </c>
      <c r="E78" s="1" t="s">
        <v>108</v>
      </c>
      <c r="F78" s="1" t="s">
        <v>35</v>
      </c>
      <c r="G78" s="1" t="s">
        <v>36</v>
      </c>
      <c r="H78" s="1">
        <v>2</v>
      </c>
      <c r="I78" s="1">
        <v>619.75483</v>
      </c>
      <c r="J78" s="1">
        <v>1237.4951</v>
      </c>
      <c r="K78" s="1">
        <v>-1.8453</v>
      </c>
      <c r="L78" s="1">
        <v>1</v>
      </c>
      <c r="M78" s="1">
        <v>2</v>
      </c>
      <c r="N78" s="1">
        <v>12.43</v>
      </c>
      <c r="O78" s="1">
        <v>0.22</v>
      </c>
      <c r="P78" s="1">
        <v>81.177</v>
      </c>
      <c r="Q78" s="1">
        <v>33.814</v>
      </c>
      <c r="R78" s="1">
        <v>2</v>
      </c>
      <c r="T78" s="1">
        <v>0.18837</v>
      </c>
      <c r="U78" s="1">
        <f>1/T78</f>
        <v>5.308700960874874</v>
      </c>
      <c r="V78" s="1">
        <f>LN(U78)</f>
        <v>1.6693471651880092</v>
      </c>
      <c r="W78" s="1">
        <f>(V78)+0.226248</f>
        <v>1.8955951651880092</v>
      </c>
      <c r="X78" s="1">
        <f>EXP(W78)</f>
        <v>6.656508948326812</v>
      </c>
      <c r="Y78" s="1">
        <v>0.15022889742398096</v>
      </c>
      <c r="Z78" s="1">
        <v>0.51778</v>
      </c>
      <c r="AA78" s="1">
        <v>0.26082</v>
      </c>
      <c r="AB78" s="1">
        <v>0.26082</v>
      </c>
      <c r="AC78" s="1">
        <v>910280</v>
      </c>
      <c r="AD78" s="1">
        <v>86214</v>
      </c>
      <c r="AE78" s="1">
        <v>824060</v>
      </c>
    </row>
    <row r="79" spans="1:31" ht="18" customHeight="1">
      <c r="A79" s="1" t="s">
        <v>2</v>
      </c>
      <c r="B79" s="1" t="s">
        <v>116</v>
      </c>
      <c r="C79" s="1" t="s">
        <v>98</v>
      </c>
      <c r="D79" s="1" t="s">
        <v>107</v>
      </c>
      <c r="E79" s="1" t="s">
        <v>108</v>
      </c>
      <c r="F79" s="1" t="s">
        <v>35</v>
      </c>
      <c r="G79" s="1" t="s">
        <v>43</v>
      </c>
      <c r="H79" s="1">
        <v>2</v>
      </c>
      <c r="I79" s="1">
        <v>619.75483</v>
      </c>
      <c r="J79" s="1">
        <v>1237.4951</v>
      </c>
      <c r="K79" s="1">
        <v>-2.0818</v>
      </c>
      <c r="L79" s="1">
        <v>1</v>
      </c>
      <c r="M79" s="1">
        <v>1</v>
      </c>
      <c r="N79" s="1">
        <v>9.83</v>
      </c>
      <c r="O79" s="1">
        <v>1.53</v>
      </c>
      <c r="P79" s="1">
        <v>68.258</v>
      </c>
      <c r="Q79" s="1">
        <v>20.895</v>
      </c>
      <c r="R79" s="1">
        <v>2</v>
      </c>
      <c r="T79" s="1">
        <v>0.13431</v>
      </c>
      <c r="U79" s="1">
        <f>LN(T79)</f>
        <v>-2.007604718061153</v>
      </c>
      <c r="V79" s="1">
        <f>(U79)+0.3027</f>
        <v>-1.704904718061153</v>
      </c>
      <c r="Y79" s="1">
        <v>0.1817897066259011</v>
      </c>
      <c r="Z79" s="1">
        <v>0.36541</v>
      </c>
      <c r="AA79" s="1">
        <v>0.062293</v>
      </c>
      <c r="AB79" s="1">
        <v>0.062293</v>
      </c>
      <c r="AC79" s="1">
        <v>278230</v>
      </c>
      <c r="AD79" s="1">
        <v>248590</v>
      </c>
      <c r="AE79" s="1">
        <v>29636</v>
      </c>
    </row>
    <row r="80" spans="1:31" ht="18" customHeight="1">
      <c r="A80" s="1" t="s">
        <v>2</v>
      </c>
      <c r="B80" s="1" t="s">
        <v>117</v>
      </c>
      <c r="C80" s="1" t="s">
        <v>98</v>
      </c>
      <c r="D80" s="1" t="s">
        <v>107</v>
      </c>
      <c r="E80" s="1" t="s">
        <v>108</v>
      </c>
      <c r="F80" s="1" t="s">
        <v>37</v>
      </c>
      <c r="G80" s="1" t="s">
        <v>43</v>
      </c>
      <c r="H80" s="1">
        <v>2</v>
      </c>
      <c r="I80" s="1">
        <v>889.4227</v>
      </c>
      <c r="J80" s="1">
        <v>1776.8308</v>
      </c>
      <c r="K80" s="1">
        <v>-0.95067</v>
      </c>
      <c r="L80" s="1">
        <v>0.0034066</v>
      </c>
      <c r="M80" s="1">
        <v>5</v>
      </c>
      <c r="N80" s="1">
        <v>30.13</v>
      </c>
      <c r="O80" s="1">
        <v>24.75</v>
      </c>
      <c r="P80" s="1">
        <v>120.67</v>
      </c>
      <c r="Q80" s="1">
        <v>120.67</v>
      </c>
      <c r="R80" s="1">
        <v>1</v>
      </c>
      <c r="T80" s="1">
        <v>0.2421</v>
      </c>
      <c r="U80" s="1">
        <f>LN(T80)</f>
        <v>-1.4184044150381243</v>
      </c>
      <c r="V80" s="1">
        <f>(U80)-0.244866</f>
        <v>-1.6632704150381243</v>
      </c>
      <c r="Y80" s="1">
        <v>0.18951816244070527</v>
      </c>
      <c r="Z80" s="1">
        <v>0.45924</v>
      </c>
      <c r="AA80" s="1">
        <v>0.13394</v>
      </c>
      <c r="AB80" s="1">
        <v>0.13394</v>
      </c>
      <c r="AC80" s="1">
        <v>4997300</v>
      </c>
      <c r="AD80" s="1">
        <v>3930300</v>
      </c>
      <c r="AE80" s="1">
        <v>1067000</v>
      </c>
    </row>
    <row r="81" spans="1:31" ht="18" customHeight="1">
      <c r="A81" s="1" t="s">
        <v>2</v>
      </c>
      <c r="B81" s="1" t="s">
        <v>114</v>
      </c>
      <c r="C81" s="1" t="s">
        <v>98</v>
      </c>
      <c r="D81" s="1" t="s">
        <v>107</v>
      </c>
      <c r="E81" s="1" t="s">
        <v>108</v>
      </c>
      <c r="F81" s="1" t="s">
        <v>37</v>
      </c>
      <c r="G81" s="1" t="s">
        <v>43</v>
      </c>
      <c r="H81" s="1">
        <v>2</v>
      </c>
      <c r="I81" s="1">
        <v>1000.9335</v>
      </c>
      <c r="J81" s="1">
        <v>1999.8524</v>
      </c>
      <c r="K81" s="1">
        <v>4.3242</v>
      </c>
      <c r="L81" s="2">
        <v>1.5351E-12</v>
      </c>
      <c r="M81" s="1">
        <v>1</v>
      </c>
      <c r="N81" s="1">
        <v>57.24</v>
      </c>
      <c r="O81" s="1">
        <v>1.57</v>
      </c>
      <c r="P81" s="1">
        <v>174.31</v>
      </c>
      <c r="Q81" s="1">
        <v>174.31</v>
      </c>
      <c r="R81" s="1">
        <v>1</v>
      </c>
      <c r="T81" s="1">
        <v>0.14303</v>
      </c>
      <c r="U81" s="1">
        <f>LN(T81)</f>
        <v>-1.9447008805153285</v>
      </c>
      <c r="V81" s="1">
        <f>(U81)+0.3027</f>
        <v>-1.6420008805153286</v>
      </c>
      <c r="Y81" s="1">
        <v>0.19359229944682171</v>
      </c>
      <c r="Z81" s="1">
        <v>0.37393</v>
      </c>
      <c r="AA81" s="1">
        <v>0.061524</v>
      </c>
      <c r="AB81" s="1">
        <v>0.061524</v>
      </c>
      <c r="AC81" s="1">
        <v>2757800</v>
      </c>
      <c r="AD81" s="1">
        <v>2411800</v>
      </c>
      <c r="AE81" s="1">
        <v>345980</v>
      </c>
    </row>
    <row r="82" spans="1:31" ht="18" customHeight="1">
      <c r="A82" s="1" t="s">
        <v>2</v>
      </c>
      <c r="B82" s="1" t="s">
        <v>117</v>
      </c>
      <c r="C82" s="1" t="s">
        <v>98</v>
      </c>
      <c r="D82" s="1" t="s">
        <v>107</v>
      </c>
      <c r="E82" s="1" t="s">
        <v>108</v>
      </c>
      <c r="F82" s="1" t="s">
        <v>37</v>
      </c>
      <c r="G82" s="1" t="s">
        <v>43</v>
      </c>
      <c r="H82" s="1">
        <v>3</v>
      </c>
      <c r="I82" s="1">
        <v>593.28423</v>
      </c>
      <c r="J82" s="1">
        <v>1776.8308</v>
      </c>
      <c r="K82" s="1">
        <v>-3.4619</v>
      </c>
      <c r="L82" s="1">
        <v>0.00016104</v>
      </c>
      <c r="M82" s="1">
        <v>6</v>
      </c>
      <c r="N82" s="1">
        <v>36.26</v>
      </c>
      <c r="O82" s="1">
        <v>15.7</v>
      </c>
      <c r="P82" s="1">
        <v>131.77</v>
      </c>
      <c r="Q82" s="1">
        <v>131.77</v>
      </c>
      <c r="R82" s="1">
        <v>1</v>
      </c>
      <c r="T82" s="1">
        <v>0.24938</v>
      </c>
      <c r="U82" s="1">
        <f>LN(T82)</f>
        <v>-1.388777441413697</v>
      </c>
      <c r="V82" s="1">
        <f>(U82)-0.244866</f>
        <v>-1.633643441413697</v>
      </c>
      <c r="Y82" s="1">
        <v>0.19521701507419692</v>
      </c>
      <c r="Z82" s="1">
        <v>0.47305</v>
      </c>
      <c r="AA82" s="1">
        <v>0.14328</v>
      </c>
      <c r="AB82" s="1">
        <v>0.14328</v>
      </c>
      <c r="AC82" s="1">
        <v>17177000</v>
      </c>
      <c r="AD82" s="1">
        <v>12790000</v>
      </c>
      <c r="AE82" s="1">
        <v>4387200</v>
      </c>
    </row>
    <row r="83" spans="1:31" ht="18" customHeight="1">
      <c r="A83" s="1" t="s">
        <v>2</v>
      </c>
      <c r="B83" s="1" t="s">
        <v>115</v>
      </c>
      <c r="C83" s="1" t="s">
        <v>98</v>
      </c>
      <c r="D83" s="1" t="s">
        <v>107</v>
      </c>
      <c r="E83" s="1" t="s">
        <v>108</v>
      </c>
      <c r="F83" s="1" t="s">
        <v>35</v>
      </c>
      <c r="G83" s="1" t="s">
        <v>36</v>
      </c>
      <c r="H83" s="1">
        <v>2</v>
      </c>
      <c r="I83" s="1">
        <v>841.84596</v>
      </c>
      <c r="J83" s="1">
        <v>1681.6774</v>
      </c>
      <c r="K83" s="1">
        <v>-1.8955</v>
      </c>
      <c r="L83" s="1">
        <v>0.62428</v>
      </c>
      <c r="M83" s="1">
        <v>1</v>
      </c>
      <c r="N83" s="1">
        <v>17.48</v>
      </c>
      <c r="O83" s="1">
        <v>9.48</v>
      </c>
      <c r="P83" s="1">
        <v>107.52</v>
      </c>
      <c r="Q83" s="1">
        <v>107.52</v>
      </c>
      <c r="R83" s="1">
        <v>1</v>
      </c>
      <c r="T83" s="1">
        <v>0.24761</v>
      </c>
      <c r="U83" s="1">
        <f>1/T83</f>
        <v>4.0386091030249185</v>
      </c>
      <c r="V83" s="1">
        <f>LN(U83)</f>
        <v>1.3959003512651258</v>
      </c>
      <c r="W83" s="1">
        <f>(V83)+0.226248</f>
        <v>1.6221483512651258</v>
      </c>
      <c r="X83" s="1">
        <f>EXP(W83)</f>
        <v>5.063957798943185</v>
      </c>
      <c r="Y83" s="1">
        <v>0.19747399952833208</v>
      </c>
      <c r="Z83" s="1">
        <v>0.16299</v>
      </c>
      <c r="AA83" s="1">
        <v>0.038692</v>
      </c>
      <c r="AB83" s="1">
        <v>0.038692</v>
      </c>
      <c r="AC83" s="1">
        <v>2165900</v>
      </c>
      <c r="AD83" s="1">
        <v>529930</v>
      </c>
      <c r="AE83" s="1">
        <v>1636000</v>
      </c>
    </row>
    <row r="84" spans="1:31" ht="18" customHeight="1">
      <c r="A84" s="1" t="s">
        <v>2</v>
      </c>
      <c r="B84" s="1" t="s">
        <v>117</v>
      </c>
      <c r="C84" s="1" t="s">
        <v>98</v>
      </c>
      <c r="D84" s="1" t="s">
        <v>107</v>
      </c>
      <c r="E84" s="1" t="s">
        <v>108</v>
      </c>
      <c r="F84" s="1" t="s">
        <v>37</v>
      </c>
      <c r="G84" s="1" t="s">
        <v>36</v>
      </c>
      <c r="H84" s="1">
        <v>3</v>
      </c>
      <c r="I84" s="1">
        <v>593.28423</v>
      </c>
      <c r="J84" s="1">
        <v>1776.8308</v>
      </c>
      <c r="K84" s="1">
        <v>-3.4402</v>
      </c>
      <c r="L84" s="1">
        <v>0.0027528</v>
      </c>
      <c r="M84" s="1">
        <v>5</v>
      </c>
      <c r="N84" s="1">
        <v>31.29</v>
      </c>
      <c r="O84" s="1">
        <v>9.73</v>
      </c>
      <c r="P84" s="1">
        <v>131.77</v>
      </c>
      <c r="Q84" s="1">
        <v>131.77</v>
      </c>
      <c r="R84" s="1">
        <v>1</v>
      </c>
      <c r="T84" s="1">
        <v>0.25204</v>
      </c>
      <c r="U84" s="1">
        <f>1/T84</f>
        <v>3.967624186637042</v>
      </c>
      <c r="V84" s="1">
        <f>LN(U84)</f>
        <v>1.3781674739082823</v>
      </c>
      <c r="W84" s="1">
        <f>(V84)+0.226248</f>
        <v>1.6044154739082823</v>
      </c>
      <c r="X84" s="1">
        <f>EXP(W84)</f>
        <v>4.974950764149825</v>
      </c>
      <c r="Y84" s="1">
        <v>0.20100701442236105</v>
      </c>
      <c r="Z84" s="1">
        <v>0.69277</v>
      </c>
      <c r="AA84" s="1">
        <v>0.36926</v>
      </c>
      <c r="AB84" s="1">
        <v>0.36926</v>
      </c>
      <c r="AC84" s="1">
        <v>13446000</v>
      </c>
      <c r="AD84" s="1">
        <v>2857500</v>
      </c>
      <c r="AE84" s="1">
        <v>10588000</v>
      </c>
    </row>
    <row r="85" spans="1:31" ht="18" customHeight="1">
      <c r="A85" s="1" t="s">
        <v>2</v>
      </c>
      <c r="B85" s="1" t="s">
        <v>114</v>
      </c>
      <c r="C85" s="1" t="s">
        <v>98</v>
      </c>
      <c r="D85" s="1" t="s">
        <v>107</v>
      </c>
      <c r="E85" s="1" t="s">
        <v>108</v>
      </c>
      <c r="F85" s="1" t="s">
        <v>37</v>
      </c>
      <c r="G85" s="1" t="s">
        <v>43</v>
      </c>
      <c r="H85" s="1">
        <v>3</v>
      </c>
      <c r="I85" s="1">
        <v>667.62475</v>
      </c>
      <c r="J85" s="1">
        <v>1999.8524</v>
      </c>
      <c r="K85" s="1">
        <v>1.351</v>
      </c>
      <c r="L85" s="2">
        <v>5.2848E-12</v>
      </c>
      <c r="M85" s="1">
        <v>2</v>
      </c>
      <c r="N85" s="1">
        <v>56.16</v>
      </c>
      <c r="O85" s="1">
        <v>5.57</v>
      </c>
      <c r="P85" s="1">
        <v>128.36</v>
      </c>
      <c r="Q85" s="1">
        <v>128.36</v>
      </c>
      <c r="R85" s="1">
        <v>1</v>
      </c>
      <c r="T85" s="1">
        <v>0.15083</v>
      </c>
      <c r="U85" s="1">
        <f>LN(T85)</f>
        <v>-1.8916019042019763</v>
      </c>
      <c r="V85" s="1">
        <f>(U85)+0.3027</f>
        <v>-1.5889019042019763</v>
      </c>
      <c r="Y85" s="1">
        <v>0.20414966458480122</v>
      </c>
      <c r="Z85" s="1">
        <v>0.39433</v>
      </c>
      <c r="AA85" s="1">
        <v>0.072921</v>
      </c>
      <c r="AB85" s="1">
        <v>0.072921</v>
      </c>
      <c r="AC85" s="1">
        <v>4219800</v>
      </c>
      <c r="AD85" s="1">
        <v>3523600</v>
      </c>
      <c r="AE85" s="1">
        <v>696220</v>
      </c>
    </row>
    <row r="86" spans="1:31" ht="18" customHeight="1">
      <c r="A86" s="1" t="s">
        <v>2</v>
      </c>
      <c r="B86" s="1" t="s">
        <v>118</v>
      </c>
      <c r="C86" s="1" t="s">
        <v>98</v>
      </c>
      <c r="D86" s="1" t="s">
        <v>107</v>
      </c>
      <c r="E86" s="1" t="s">
        <v>108</v>
      </c>
      <c r="F86" s="1" t="s">
        <v>35</v>
      </c>
      <c r="G86" s="1" t="s">
        <v>36</v>
      </c>
      <c r="H86" s="1">
        <v>3</v>
      </c>
      <c r="I86" s="1">
        <v>456.20989</v>
      </c>
      <c r="J86" s="1">
        <v>1365.6078</v>
      </c>
      <c r="K86" s="1">
        <v>-3.5684</v>
      </c>
      <c r="L86" s="1">
        <v>1</v>
      </c>
      <c r="M86" s="1">
        <v>1</v>
      </c>
      <c r="N86" s="1">
        <v>8.94</v>
      </c>
      <c r="O86" s="1">
        <v>1.56</v>
      </c>
      <c r="P86" s="1">
        <v>40.647</v>
      </c>
      <c r="Q86" s="1">
        <v>40.647</v>
      </c>
      <c r="R86" s="1">
        <v>1</v>
      </c>
      <c r="T86" s="1">
        <v>0.26947</v>
      </c>
      <c r="U86" s="1">
        <f>1/T86</f>
        <v>3.7109882361672915</v>
      </c>
      <c r="V86" s="1">
        <f>LN(U86)</f>
        <v>1.311298212083485</v>
      </c>
      <c r="W86" s="1">
        <f>(V86)+0.226248</f>
        <v>1.537546212083485</v>
      </c>
      <c r="X86" s="1">
        <f>EXP(W86)</f>
        <v>4.653158387190863</v>
      </c>
      <c r="Y86" s="1">
        <v>0.2149077931137662</v>
      </c>
      <c r="Z86" s="1">
        <v>0.17739</v>
      </c>
      <c r="AA86" s="1">
        <v>0.04612</v>
      </c>
      <c r="AB86" s="1">
        <v>0.04612</v>
      </c>
      <c r="AC86" s="1">
        <v>885560</v>
      </c>
      <c r="AD86" s="1">
        <v>218160</v>
      </c>
      <c r="AE86" s="1">
        <v>667400</v>
      </c>
    </row>
    <row r="87" spans="1:31" ht="18" customHeight="1">
      <c r="A87" s="1" t="s">
        <v>2</v>
      </c>
      <c r="B87" s="1" t="s">
        <v>118</v>
      </c>
      <c r="C87" s="1" t="s">
        <v>98</v>
      </c>
      <c r="D87" s="1" t="s">
        <v>107</v>
      </c>
      <c r="E87" s="1" t="s">
        <v>108</v>
      </c>
      <c r="F87" s="1" t="s">
        <v>35</v>
      </c>
      <c r="G87" s="1" t="s">
        <v>36</v>
      </c>
      <c r="H87" s="1">
        <v>2</v>
      </c>
      <c r="I87" s="1">
        <v>683.81119</v>
      </c>
      <c r="J87" s="1">
        <v>1365.6078</v>
      </c>
      <c r="K87" s="1">
        <v>-3.0581</v>
      </c>
      <c r="L87" s="2">
        <v>7.6896E-08</v>
      </c>
      <c r="M87" s="1">
        <v>6</v>
      </c>
      <c r="N87" s="1">
        <v>61.38</v>
      </c>
      <c r="O87" s="1">
        <v>46.4</v>
      </c>
      <c r="P87" s="1">
        <v>153.75</v>
      </c>
      <c r="Q87" s="1">
        <v>153.75</v>
      </c>
      <c r="R87" s="1">
        <v>1</v>
      </c>
      <c r="T87" s="1">
        <v>0.27187</v>
      </c>
      <c r="U87" s="1">
        <f>1/T87</f>
        <v>3.6782285651230366</v>
      </c>
      <c r="V87" s="1">
        <f>LN(U87)</f>
        <v>1.302431268112899</v>
      </c>
      <c r="W87" s="1">
        <f>(V87)+0.226248</f>
        <v>1.5286792681128991</v>
      </c>
      <c r="X87" s="1">
        <f>EXP(W87)</f>
        <v>4.612081474956125</v>
      </c>
      <c r="Y87" s="1">
        <v>0.21682184181482028</v>
      </c>
      <c r="Z87" s="1">
        <v>0.17897</v>
      </c>
      <c r="AA87" s="1">
        <v>0.046961</v>
      </c>
      <c r="AB87" s="1">
        <v>0.046961</v>
      </c>
      <c r="AC87" s="1">
        <v>23199000</v>
      </c>
      <c r="AD87" s="1">
        <v>5055600</v>
      </c>
      <c r="AE87" s="1">
        <v>18143000</v>
      </c>
    </row>
    <row r="88" spans="1:31" ht="18" customHeight="1">
      <c r="A88" s="1" t="s">
        <v>2</v>
      </c>
      <c r="B88" s="1" t="s">
        <v>117</v>
      </c>
      <c r="C88" s="1" t="s">
        <v>98</v>
      </c>
      <c r="D88" s="1" t="s">
        <v>107</v>
      </c>
      <c r="E88" s="1" t="s">
        <v>108</v>
      </c>
      <c r="F88" s="1" t="s">
        <v>37</v>
      </c>
      <c r="G88" s="1" t="s">
        <v>36</v>
      </c>
      <c r="H88" s="1">
        <v>2</v>
      </c>
      <c r="I88" s="1">
        <v>889.4227</v>
      </c>
      <c r="J88" s="1">
        <v>1776.8308</v>
      </c>
      <c r="K88" s="1">
        <v>-0.4911</v>
      </c>
      <c r="L88" s="2">
        <v>4.9027E-06</v>
      </c>
      <c r="M88" s="1">
        <v>5</v>
      </c>
      <c r="N88" s="1">
        <v>36.11</v>
      </c>
      <c r="O88" s="1">
        <v>19.42</v>
      </c>
      <c r="P88" s="1">
        <v>133.79</v>
      </c>
      <c r="Q88" s="1">
        <v>133.79</v>
      </c>
      <c r="R88" s="1">
        <v>1</v>
      </c>
      <c r="T88" s="1">
        <v>0.28059</v>
      </c>
      <c r="U88" s="1">
        <f>1/T88</f>
        <v>3.5639188852061725</v>
      </c>
      <c r="V88" s="1">
        <f>LN(U88)</f>
        <v>1.2708607498675677</v>
      </c>
      <c r="W88" s="1">
        <f>(V88)+0.226248</f>
        <v>1.4971087498675677</v>
      </c>
      <c r="X88" s="1">
        <f>EXP(W88)</f>
        <v>4.468750100133011</v>
      </c>
      <c r="Y88" s="1">
        <v>0.22377621876198342</v>
      </c>
      <c r="Z88" s="1">
        <v>0.77125</v>
      </c>
      <c r="AA88" s="1">
        <v>0.41079</v>
      </c>
      <c r="AB88" s="1">
        <v>0.41079</v>
      </c>
      <c r="AC88" s="1">
        <v>4550000</v>
      </c>
      <c r="AD88" s="1">
        <v>908950</v>
      </c>
      <c r="AE88" s="1">
        <v>3641100</v>
      </c>
    </row>
    <row r="89" spans="1:31" ht="18" customHeight="1">
      <c r="A89" s="1" t="s">
        <v>2</v>
      </c>
      <c r="B89" s="1" t="s">
        <v>115</v>
      </c>
      <c r="C89" s="1" t="s">
        <v>98</v>
      </c>
      <c r="D89" s="1" t="s">
        <v>107</v>
      </c>
      <c r="E89" s="1" t="s">
        <v>108</v>
      </c>
      <c r="F89" s="1" t="s">
        <v>35</v>
      </c>
      <c r="G89" s="1" t="s">
        <v>36</v>
      </c>
      <c r="H89" s="1">
        <v>3</v>
      </c>
      <c r="I89" s="1">
        <v>561.5664</v>
      </c>
      <c r="J89" s="1">
        <v>1681.6774</v>
      </c>
      <c r="K89" s="1">
        <v>-3.1085</v>
      </c>
      <c r="L89" s="1">
        <v>0.044839</v>
      </c>
      <c r="M89" s="1">
        <v>2</v>
      </c>
      <c r="N89" s="1">
        <v>32.35</v>
      </c>
      <c r="O89" s="1">
        <v>14.67</v>
      </c>
      <c r="P89" s="1">
        <v>150.24</v>
      </c>
      <c r="Q89" s="1">
        <v>150.24</v>
      </c>
      <c r="R89" s="1">
        <v>1</v>
      </c>
      <c r="T89" s="1">
        <v>0.28571</v>
      </c>
      <c r="U89" s="1">
        <f>1/T89</f>
        <v>3.5000525007875116</v>
      </c>
      <c r="V89" s="1">
        <f>LN(U89)</f>
        <v>1.252777968607869</v>
      </c>
      <c r="W89" s="1">
        <f>(V89)+0.226248</f>
        <v>1.479025968607869</v>
      </c>
      <c r="X89" s="1">
        <f>EXP(W89)</f>
        <v>4.388668897120583</v>
      </c>
      <c r="Y89" s="1">
        <v>0.22785952265756537</v>
      </c>
      <c r="Z89" s="1">
        <v>0.18808</v>
      </c>
      <c r="AA89" s="1">
        <v>0.051897</v>
      </c>
      <c r="AB89" s="1">
        <v>0.051897</v>
      </c>
      <c r="AC89" s="1">
        <v>1564000</v>
      </c>
      <c r="AD89" s="1">
        <v>273500</v>
      </c>
      <c r="AE89" s="1">
        <v>1290500</v>
      </c>
    </row>
    <row r="90" spans="1:31" ht="18" customHeight="1">
      <c r="A90" s="1" t="s">
        <v>2</v>
      </c>
      <c r="B90" s="1" t="s">
        <v>118</v>
      </c>
      <c r="C90" s="1" t="s">
        <v>98</v>
      </c>
      <c r="D90" s="1" t="s">
        <v>107</v>
      </c>
      <c r="E90" s="1" t="s">
        <v>108</v>
      </c>
      <c r="F90" s="1" t="s">
        <v>37</v>
      </c>
      <c r="G90" s="1" t="s">
        <v>36</v>
      </c>
      <c r="H90" s="1">
        <v>2</v>
      </c>
      <c r="I90" s="1">
        <v>683.81119</v>
      </c>
      <c r="J90" s="1">
        <v>1365.6078</v>
      </c>
      <c r="K90" s="1">
        <v>-1.4801</v>
      </c>
      <c r="L90" s="1">
        <v>0.0053908</v>
      </c>
      <c r="M90" s="1">
        <v>7</v>
      </c>
      <c r="N90" s="1">
        <v>29.88</v>
      </c>
      <c r="O90" s="1">
        <v>18.79</v>
      </c>
      <c r="P90" s="1">
        <v>122.28</v>
      </c>
      <c r="Q90" s="1">
        <v>122.28</v>
      </c>
      <c r="R90" s="1">
        <v>1</v>
      </c>
      <c r="T90" s="1">
        <v>0.31707</v>
      </c>
      <c r="U90" s="1">
        <f aca="true" t="shared" si="3" ref="U90:U95">LN(T90)</f>
        <v>-1.1486327092927713</v>
      </c>
      <c r="V90" s="1">
        <f>(U90)-0.244866</f>
        <v>-1.3934987092927713</v>
      </c>
      <c r="Y90" s="1">
        <v>0.24820538523368205</v>
      </c>
      <c r="Z90" s="1">
        <v>0.76299</v>
      </c>
      <c r="AA90" s="1">
        <v>0.35049</v>
      </c>
      <c r="AB90" s="1">
        <v>0.35049</v>
      </c>
      <c r="AC90" s="1">
        <v>3022000</v>
      </c>
      <c r="AD90" s="1">
        <v>2251600</v>
      </c>
      <c r="AE90" s="1">
        <v>770400</v>
      </c>
    </row>
    <row r="91" spans="1:31" ht="18" customHeight="1">
      <c r="A91" s="1" t="s">
        <v>2</v>
      </c>
      <c r="B91" s="1" t="s">
        <v>112</v>
      </c>
      <c r="C91" s="1" t="s">
        <v>98</v>
      </c>
      <c r="D91" s="1" t="s">
        <v>107</v>
      </c>
      <c r="E91" s="1" t="s">
        <v>108</v>
      </c>
      <c r="F91" s="1" t="s">
        <v>37</v>
      </c>
      <c r="G91" s="1" t="s">
        <v>43</v>
      </c>
      <c r="H91" s="1">
        <v>3</v>
      </c>
      <c r="I91" s="1">
        <v>1026.1652</v>
      </c>
      <c r="J91" s="1">
        <v>3075.4737</v>
      </c>
      <c r="K91" s="1">
        <v>3.7979</v>
      </c>
      <c r="L91" s="2">
        <v>2.2387E-13</v>
      </c>
      <c r="M91" s="1">
        <v>2</v>
      </c>
      <c r="N91" s="1">
        <v>53.81</v>
      </c>
      <c r="O91" s="1">
        <v>4.07</v>
      </c>
      <c r="P91" s="1">
        <v>172.24</v>
      </c>
      <c r="Q91" s="1">
        <v>172.24</v>
      </c>
      <c r="R91" s="1">
        <v>1</v>
      </c>
      <c r="T91" s="1">
        <v>0.41607</v>
      </c>
      <c r="U91" s="1">
        <f t="shared" si="3"/>
        <v>-0.8769017636457836</v>
      </c>
      <c r="V91" s="1">
        <f>(U91)-0.244866</f>
        <v>-1.1217677636457837</v>
      </c>
      <c r="Y91" s="1">
        <v>0.32570351857374735</v>
      </c>
      <c r="Z91" s="1">
        <v>1.0012</v>
      </c>
      <c r="AA91" s="1">
        <v>0.4985</v>
      </c>
      <c r="AB91" s="1">
        <v>0.4985</v>
      </c>
      <c r="AC91" s="1">
        <v>6489200</v>
      </c>
      <c r="AD91" s="1">
        <v>4449600</v>
      </c>
      <c r="AE91" s="1">
        <v>2039700</v>
      </c>
    </row>
    <row r="92" spans="1:31" ht="18" customHeight="1">
      <c r="A92" s="1" t="s">
        <v>2</v>
      </c>
      <c r="B92" s="1" t="s">
        <v>112</v>
      </c>
      <c r="C92" s="1" t="s">
        <v>98</v>
      </c>
      <c r="D92" s="1" t="s">
        <v>107</v>
      </c>
      <c r="E92" s="1" t="s">
        <v>108</v>
      </c>
      <c r="F92" s="1" t="s">
        <v>37</v>
      </c>
      <c r="G92" s="1" t="s">
        <v>43</v>
      </c>
      <c r="H92" s="1">
        <v>3</v>
      </c>
      <c r="I92" s="1">
        <v>1026.1652</v>
      </c>
      <c r="J92" s="1">
        <v>3075.4737</v>
      </c>
      <c r="K92" s="1">
        <v>3.7552</v>
      </c>
      <c r="L92" s="2">
        <v>3.6465E-10</v>
      </c>
      <c r="M92" s="1">
        <v>2</v>
      </c>
      <c r="N92" s="1">
        <v>46.6</v>
      </c>
      <c r="O92" s="1">
        <v>4.87</v>
      </c>
      <c r="P92" s="1">
        <v>143.05</v>
      </c>
      <c r="Q92" s="1">
        <v>143.05</v>
      </c>
      <c r="R92" s="1">
        <v>1</v>
      </c>
      <c r="T92" s="1">
        <v>0.25165</v>
      </c>
      <c r="U92" s="1">
        <f t="shared" si="3"/>
        <v>-1.3797160457597681</v>
      </c>
      <c r="V92" s="1">
        <f>(U92)+0.3027</f>
        <v>-1.0770160457597682</v>
      </c>
      <c r="Y92" s="1">
        <v>0.34061037653494153</v>
      </c>
      <c r="Z92" s="1">
        <v>0.6579</v>
      </c>
      <c r="AA92" s="1">
        <v>0.27132</v>
      </c>
      <c r="AB92" s="1">
        <v>0.27132</v>
      </c>
      <c r="AC92" s="1">
        <v>3100700</v>
      </c>
      <c r="AD92" s="1">
        <v>2311000</v>
      </c>
      <c r="AE92" s="1">
        <v>789760</v>
      </c>
    </row>
    <row r="93" spans="1:31" ht="18" customHeight="1">
      <c r="A93" s="1" t="s">
        <v>2</v>
      </c>
      <c r="B93" s="1" t="s">
        <v>115</v>
      </c>
      <c r="C93" s="1" t="s">
        <v>98</v>
      </c>
      <c r="D93" s="1" t="s">
        <v>107</v>
      </c>
      <c r="E93" s="1" t="s">
        <v>108</v>
      </c>
      <c r="F93" s="1" t="s">
        <v>35</v>
      </c>
      <c r="G93" s="1" t="s">
        <v>43</v>
      </c>
      <c r="H93" s="1">
        <v>3</v>
      </c>
      <c r="I93" s="1">
        <v>561.5664</v>
      </c>
      <c r="J93" s="1">
        <v>1681.6774</v>
      </c>
      <c r="K93" s="1">
        <v>-1.3346</v>
      </c>
      <c r="L93" s="1">
        <v>0.016493</v>
      </c>
      <c r="M93" s="1">
        <v>2</v>
      </c>
      <c r="N93" s="1">
        <v>36.39</v>
      </c>
      <c r="O93" s="1">
        <v>21.04</v>
      </c>
      <c r="P93" s="1">
        <v>136.96</v>
      </c>
      <c r="Q93" s="1">
        <v>136.96</v>
      </c>
      <c r="R93" s="1">
        <v>1</v>
      </c>
      <c r="T93" s="1">
        <v>0.25226</v>
      </c>
      <c r="U93" s="1">
        <f t="shared" si="3"/>
        <v>-1.37729497732309</v>
      </c>
      <c r="V93" s="1">
        <f>(U93)+0.3027</f>
        <v>-1.07459497732309</v>
      </c>
      <c r="Y93" s="1">
        <v>0.3414360166290656</v>
      </c>
      <c r="Z93" s="1">
        <v>0.65949</v>
      </c>
      <c r="AA93" s="1">
        <v>0.26269</v>
      </c>
      <c r="AB93" s="1">
        <v>0.26269</v>
      </c>
      <c r="AC93" s="1">
        <v>785130</v>
      </c>
      <c r="AD93" s="1">
        <v>696280</v>
      </c>
      <c r="AE93" s="1">
        <v>88846</v>
      </c>
    </row>
    <row r="94" spans="1:31" ht="18" customHeight="1">
      <c r="A94" s="1" t="s">
        <v>2</v>
      </c>
      <c r="B94" s="1" t="s">
        <v>117</v>
      </c>
      <c r="C94" s="1" t="s">
        <v>98</v>
      </c>
      <c r="D94" s="1" t="s">
        <v>107</v>
      </c>
      <c r="E94" s="1" t="s">
        <v>108</v>
      </c>
      <c r="F94" s="1" t="s">
        <v>37</v>
      </c>
      <c r="G94" s="1" t="s">
        <v>43</v>
      </c>
      <c r="H94" s="1">
        <v>2</v>
      </c>
      <c r="I94" s="1">
        <v>889.4227</v>
      </c>
      <c r="J94" s="1">
        <v>1776.8308</v>
      </c>
      <c r="K94" s="1">
        <v>-1.4494</v>
      </c>
      <c r="L94" s="1">
        <v>0.00013958</v>
      </c>
      <c r="M94" s="1">
        <v>7</v>
      </c>
      <c r="N94" s="1">
        <v>36.79</v>
      </c>
      <c r="O94" s="1">
        <v>25.57</v>
      </c>
      <c r="P94" s="1">
        <v>120.67</v>
      </c>
      <c r="Q94" s="1">
        <v>120.67</v>
      </c>
      <c r="R94" s="1">
        <v>1</v>
      </c>
      <c r="T94" s="1">
        <v>0.2635</v>
      </c>
      <c r="U94" s="1">
        <f t="shared" si="3"/>
        <v>-1.33370191100072</v>
      </c>
      <c r="V94" s="1">
        <f>(U94)+0.3027</f>
        <v>-1.03100191100072</v>
      </c>
      <c r="Y94" s="1">
        <v>0.3566494504945643</v>
      </c>
      <c r="Z94" s="1">
        <v>0.71687</v>
      </c>
      <c r="AA94" s="1">
        <v>0.32024</v>
      </c>
      <c r="AB94" s="1">
        <v>0.32024</v>
      </c>
      <c r="AC94" s="1">
        <v>3475800</v>
      </c>
      <c r="AD94" s="1">
        <v>2732900</v>
      </c>
      <c r="AE94" s="1">
        <v>742860</v>
      </c>
    </row>
    <row r="95" spans="1:31" ht="18" customHeight="1">
      <c r="A95" s="1" t="s">
        <v>2</v>
      </c>
      <c r="B95" s="1" t="s">
        <v>117</v>
      </c>
      <c r="C95" s="1" t="s">
        <v>98</v>
      </c>
      <c r="D95" s="1" t="s">
        <v>107</v>
      </c>
      <c r="E95" s="1" t="s">
        <v>108</v>
      </c>
      <c r="F95" s="1" t="s">
        <v>37</v>
      </c>
      <c r="G95" s="1" t="s">
        <v>43</v>
      </c>
      <c r="H95" s="1">
        <v>3</v>
      </c>
      <c r="I95" s="1">
        <v>593.28423</v>
      </c>
      <c r="J95" s="1">
        <v>1776.8308</v>
      </c>
      <c r="K95" s="1">
        <v>-2.9645</v>
      </c>
      <c r="L95" s="1">
        <v>0.0034066</v>
      </c>
      <c r="M95" s="1">
        <v>5</v>
      </c>
      <c r="N95" s="1">
        <v>27.53</v>
      </c>
      <c r="O95" s="1">
        <v>15.03</v>
      </c>
      <c r="P95" s="1">
        <v>131.77</v>
      </c>
      <c r="Q95" s="1">
        <v>131.77</v>
      </c>
      <c r="R95" s="1">
        <v>1</v>
      </c>
      <c r="T95" s="1">
        <v>0.27158</v>
      </c>
      <c r="U95" s="1">
        <f t="shared" si="3"/>
        <v>-1.3034985237114884</v>
      </c>
      <c r="V95" s="1">
        <f>(U95)+0.3027</f>
        <v>-1.0007985237114885</v>
      </c>
      <c r="Y95" s="1">
        <v>0.36758579797083024</v>
      </c>
      <c r="Z95" s="1">
        <v>0.73886</v>
      </c>
      <c r="AA95" s="1">
        <v>0.3383</v>
      </c>
      <c r="AB95" s="1">
        <v>0.3383</v>
      </c>
      <c r="AC95" s="1">
        <v>8008300</v>
      </c>
      <c r="AD95" s="1">
        <v>6073700</v>
      </c>
      <c r="AE95" s="1">
        <v>1934600</v>
      </c>
    </row>
    <row r="96" spans="1:31" ht="18" customHeight="1">
      <c r="A96" s="1" t="s">
        <v>2</v>
      </c>
      <c r="B96" s="1" t="s">
        <v>112</v>
      </c>
      <c r="C96" s="1" t="s">
        <v>98</v>
      </c>
      <c r="D96" s="1" t="s">
        <v>107</v>
      </c>
      <c r="E96" s="1" t="s">
        <v>108</v>
      </c>
      <c r="F96" s="1" t="s">
        <v>37</v>
      </c>
      <c r="G96" s="1" t="s">
        <v>36</v>
      </c>
      <c r="H96" s="1">
        <v>3</v>
      </c>
      <c r="I96" s="1">
        <v>1026.1652</v>
      </c>
      <c r="J96" s="1">
        <v>3075.4737</v>
      </c>
      <c r="K96" s="1">
        <v>4.1256</v>
      </c>
      <c r="L96" s="2">
        <v>3.3239E-10</v>
      </c>
      <c r="M96" s="1">
        <v>2</v>
      </c>
      <c r="N96" s="1">
        <v>42.44</v>
      </c>
      <c r="O96" s="1">
        <v>5.11</v>
      </c>
      <c r="P96" s="1">
        <v>116</v>
      </c>
      <c r="Q96" s="1">
        <v>116</v>
      </c>
      <c r="R96" s="1">
        <v>1</v>
      </c>
      <c r="T96" s="1">
        <v>0.46277</v>
      </c>
      <c r="U96" s="1">
        <f>1/T96</f>
        <v>2.1609006633965038</v>
      </c>
      <c r="V96" s="1">
        <f>LN(U96)</f>
        <v>0.770525108581337</v>
      </c>
      <c r="W96" s="1">
        <f>(V96)+0.226248</f>
        <v>0.996773108581337</v>
      </c>
      <c r="X96" s="1">
        <f>EXP(W96)</f>
        <v>2.7095243654435723</v>
      </c>
      <c r="Y96" s="1">
        <v>0.36906846557782896</v>
      </c>
      <c r="Z96" s="1">
        <v>0.30463</v>
      </c>
      <c r="AA96" s="1">
        <v>0.12242</v>
      </c>
      <c r="AB96" s="1">
        <v>0.12242</v>
      </c>
      <c r="AC96" s="1">
        <v>7745500</v>
      </c>
      <c r="AD96" s="1">
        <v>2352900</v>
      </c>
      <c r="AE96" s="1">
        <v>5392600</v>
      </c>
    </row>
    <row r="97" spans="1:31" ht="18" customHeight="1">
      <c r="A97" s="1" t="s">
        <v>2</v>
      </c>
      <c r="B97" s="1" t="s">
        <v>118</v>
      </c>
      <c r="C97" s="1" t="s">
        <v>98</v>
      </c>
      <c r="D97" s="1" t="s">
        <v>107</v>
      </c>
      <c r="E97" s="1" t="s">
        <v>108</v>
      </c>
      <c r="F97" s="1" t="s">
        <v>37</v>
      </c>
      <c r="G97" s="1" t="s">
        <v>43</v>
      </c>
      <c r="H97" s="1">
        <v>2</v>
      </c>
      <c r="I97" s="1">
        <v>683.81119</v>
      </c>
      <c r="J97" s="1">
        <v>1365.6078</v>
      </c>
      <c r="K97" s="1">
        <v>-2.4651</v>
      </c>
      <c r="L97" s="2">
        <v>1.2613E-05</v>
      </c>
      <c r="M97" s="1">
        <v>11</v>
      </c>
      <c r="N97" s="1">
        <v>39.51</v>
      </c>
      <c r="O97" s="1">
        <v>32.45</v>
      </c>
      <c r="P97" s="1">
        <v>122.28</v>
      </c>
      <c r="Q97" s="1">
        <v>122.28</v>
      </c>
      <c r="R97" s="1">
        <v>1</v>
      </c>
      <c r="T97" s="1">
        <v>0.32324</v>
      </c>
      <c r="U97" s="1">
        <f>LN(T97)</f>
        <v>-1.12936019761689</v>
      </c>
      <c r="V97" s="1">
        <f>(U97)+0.3027</f>
        <v>-0.8266601976168901</v>
      </c>
      <c r="Y97" s="1">
        <v>0.4375080393846792</v>
      </c>
      <c r="Z97" s="1">
        <v>0.84506</v>
      </c>
      <c r="AA97" s="1">
        <v>0.42259</v>
      </c>
      <c r="AB97" s="1">
        <v>0.42259</v>
      </c>
      <c r="AC97" s="1">
        <v>7829900</v>
      </c>
      <c r="AD97" s="1">
        <v>5766900</v>
      </c>
      <c r="AE97" s="1">
        <v>2063000</v>
      </c>
    </row>
    <row r="98" spans="1:31" ht="18" customHeight="1">
      <c r="A98" s="1" t="s">
        <v>2</v>
      </c>
      <c r="B98" s="1" t="s">
        <v>119</v>
      </c>
      <c r="C98" s="1" t="s">
        <v>98</v>
      </c>
      <c r="D98" s="1" t="s">
        <v>107</v>
      </c>
      <c r="E98" s="1" t="s">
        <v>108</v>
      </c>
      <c r="F98" s="1" t="s">
        <v>37</v>
      </c>
      <c r="G98" s="1" t="s">
        <v>36</v>
      </c>
      <c r="H98" s="1">
        <v>3</v>
      </c>
      <c r="I98" s="1">
        <v>685.26897</v>
      </c>
      <c r="J98" s="1">
        <v>2052.7851</v>
      </c>
      <c r="K98" s="1">
        <v>-0.4027</v>
      </c>
      <c r="L98" s="2">
        <v>1.489E-11</v>
      </c>
      <c r="M98" s="1">
        <v>4</v>
      </c>
      <c r="N98" s="1">
        <v>53.6</v>
      </c>
      <c r="O98" s="1">
        <v>16.56</v>
      </c>
      <c r="P98" s="1">
        <v>179.66</v>
      </c>
      <c r="Q98" s="1">
        <v>137.1</v>
      </c>
      <c r="R98" s="1">
        <v>3</v>
      </c>
      <c r="T98" s="1">
        <v>3.1271</v>
      </c>
      <c r="U98" s="1">
        <f>LN(T98)</f>
        <v>1.1401060574974686</v>
      </c>
      <c r="V98" s="1">
        <f>(U98)-0.244866</f>
        <v>0.8952400574974686</v>
      </c>
      <c r="Y98" s="1">
        <v>2.4479233612900844</v>
      </c>
      <c r="Z98" s="1">
        <v>7.5252</v>
      </c>
      <c r="AA98" s="1">
        <v>0.0010436</v>
      </c>
      <c r="AB98" s="1">
        <v>0.0010436</v>
      </c>
      <c r="AC98" s="1">
        <v>2632600</v>
      </c>
      <c r="AD98" s="1">
        <v>629700</v>
      </c>
      <c r="AE98" s="1">
        <v>2002900</v>
      </c>
    </row>
    <row r="99" spans="1:31" ht="18" customHeight="1">
      <c r="A99" s="1" t="s">
        <v>2</v>
      </c>
      <c r="B99" s="1" t="s">
        <v>119</v>
      </c>
      <c r="C99" s="1" t="s">
        <v>98</v>
      </c>
      <c r="D99" s="1" t="s">
        <v>107</v>
      </c>
      <c r="E99" s="1" t="s">
        <v>108</v>
      </c>
      <c r="F99" s="1" t="s">
        <v>35</v>
      </c>
      <c r="G99" s="1" t="s">
        <v>43</v>
      </c>
      <c r="H99" s="1">
        <v>2</v>
      </c>
      <c r="I99" s="1">
        <v>1027.3998</v>
      </c>
      <c r="J99" s="1">
        <v>2052.7851</v>
      </c>
      <c r="K99" s="1">
        <v>1.9065</v>
      </c>
      <c r="L99" s="2">
        <v>8.621E-09</v>
      </c>
      <c r="M99" s="1">
        <v>2</v>
      </c>
      <c r="N99" s="1">
        <v>68.17</v>
      </c>
      <c r="O99" s="1">
        <v>6.01</v>
      </c>
      <c r="P99" s="1">
        <v>210</v>
      </c>
      <c r="Q99" s="1">
        <v>136.94</v>
      </c>
      <c r="R99" s="1">
        <v>3</v>
      </c>
      <c r="T99" s="1">
        <v>3.4196</v>
      </c>
      <c r="U99" s="1">
        <f>1/T99</f>
        <v>0.29243186337583343</v>
      </c>
      <c r="V99" s="1">
        <f>LN(U99)</f>
        <v>-1.2295235851699415</v>
      </c>
      <c r="W99" s="1">
        <f>(V99)+0.226248</f>
        <v>-1.0032755851699415</v>
      </c>
      <c r="X99" s="1">
        <f>EXP(W99)</f>
        <v>0.36667639215005315</v>
      </c>
      <c r="Y99" s="1">
        <v>2.7272003908852005</v>
      </c>
      <c r="Z99" s="1">
        <v>2.2511</v>
      </c>
      <c r="AA99" s="1">
        <v>0.16294</v>
      </c>
      <c r="AB99" s="1">
        <v>0.16294</v>
      </c>
      <c r="AC99" s="1">
        <v>1289800</v>
      </c>
      <c r="AD99" s="1">
        <v>891480</v>
      </c>
      <c r="AE99" s="1">
        <v>398290</v>
      </c>
    </row>
    <row r="100" spans="1:31" ht="18" customHeight="1">
      <c r="A100" s="1" t="s">
        <v>2</v>
      </c>
      <c r="B100" s="1" t="s">
        <v>119</v>
      </c>
      <c r="C100" s="1" t="s">
        <v>98</v>
      </c>
      <c r="D100" s="1" t="s">
        <v>107</v>
      </c>
      <c r="E100" s="1" t="s">
        <v>108</v>
      </c>
      <c r="F100" s="1" t="s">
        <v>37</v>
      </c>
      <c r="G100" s="1" t="s">
        <v>43</v>
      </c>
      <c r="H100" s="1">
        <v>3</v>
      </c>
      <c r="I100" s="1">
        <v>685.26897</v>
      </c>
      <c r="J100" s="1">
        <v>2052.7851</v>
      </c>
      <c r="K100" s="1">
        <v>-0.66511</v>
      </c>
      <c r="L100" s="2">
        <v>3.9252E-09</v>
      </c>
      <c r="M100" s="1">
        <v>5</v>
      </c>
      <c r="N100" s="1">
        <v>49.33</v>
      </c>
      <c r="O100" s="1">
        <v>12.05</v>
      </c>
      <c r="P100" s="1">
        <v>132.59</v>
      </c>
      <c r="Q100" s="1">
        <v>124.55</v>
      </c>
      <c r="R100" s="1">
        <v>3</v>
      </c>
      <c r="T100" s="1">
        <v>3.4696</v>
      </c>
      <c r="U100" s="1">
        <f>1/T100</f>
        <v>0.28821766197832605</v>
      </c>
      <c r="V100" s="1">
        <f>LN(U100)</f>
        <v>-1.2440393135390193</v>
      </c>
      <c r="W100" s="1">
        <f>(V100)+0.226248</f>
        <v>-1.0177913135390193</v>
      </c>
      <c r="X100" s="1">
        <f>EXP(W100)</f>
        <v>0.3613922615276464</v>
      </c>
      <c r="Y100" s="1">
        <v>2.767076405490493</v>
      </c>
      <c r="Z100" s="1">
        <v>2.284</v>
      </c>
      <c r="AA100" s="1">
        <v>0.15866</v>
      </c>
      <c r="AB100" s="1">
        <v>0.15866</v>
      </c>
      <c r="AC100" s="1">
        <v>2865100</v>
      </c>
      <c r="AD100" s="1">
        <v>2172900</v>
      </c>
      <c r="AE100" s="1">
        <v>692170</v>
      </c>
    </row>
    <row r="101" spans="1:31" ht="18" customHeight="1">
      <c r="A101" s="1" t="s">
        <v>2</v>
      </c>
      <c r="B101" s="1" t="s">
        <v>119</v>
      </c>
      <c r="C101" s="1" t="s">
        <v>98</v>
      </c>
      <c r="D101" s="1" t="s">
        <v>107</v>
      </c>
      <c r="E101" s="1" t="s">
        <v>108</v>
      </c>
      <c r="F101" s="1" t="s">
        <v>35</v>
      </c>
      <c r="G101" s="1" t="s">
        <v>36</v>
      </c>
      <c r="H101" s="1">
        <v>2</v>
      </c>
      <c r="I101" s="1">
        <v>1027.3998</v>
      </c>
      <c r="J101" s="1">
        <v>2052.7851</v>
      </c>
      <c r="K101" s="1">
        <v>2.7758</v>
      </c>
      <c r="L101" s="2">
        <v>1.3133E-08</v>
      </c>
      <c r="M101" s="1">
        <v>1</v>
      </c>
      <c r="N101" s="1">
        <v>66.54</v>
      </c>
      <c r="O101" s="1">
        <v>15.57</v>
      </c>
      <c r="P101" s="1">
        <v>153.28</v>
      </c>
      <c r="Q101" s="1">
        <v>80.224</v>
      </c>
      <c r="R101" s="1">
        <v>3</v>
      </c>
      <c r="T101" s="1">
        <v>2.2639</v>
      </c>
      <c r="U101" s="1">
        <f aca="true" t="shared" si="4" ref="U101:U108">LN(T101)</f>
        <v>0.817088989754123</v>
      </c>
      <c r="V101" s="1">
        <f aca="true" t="shared" si="5" ref="V101:V108">(U101)+0.3027</f>
        <v>1.119788989754123</v>
      </c>
      <c r="Y101" s="1">
        <v>3.0642075558810022</v>
      </c>
      <c r="Z101" s="1">
        <v>5.9187</v>
      </c>
      <c r="AA101" s="2">
        <v>4.5191E-05</v>
      </c>
      <c r="AB101" s="2">
        <v>4.5191E-05</v>
      </c>
      <c r="AC101" s="1">
        <v>831670</v>
      </c>
      <c r="AD101" s="1">
        <v>207190</v>
      </c>
      <c r="AE101" s="1">
        <v>624480</v>
      </c>
    </row>
    <row r="102" spans="1:31" ht="18" customHeight="1">
      <c r="A102" s="1" t="s">
        <v>2</v>
      </c>
      <c r="B102" s="1" t="s">
        <v>119</v>
      </c>
      <c r="C102" s="1" t="s">
        <v>98</v>
      </c>
      <c r="D102" s="1" t="s">
        <v>107</v>
      </c>
      <c r="E102" s="1" t="s">
        <v>108</v>
      </c>
      <c r="F102" s="1" t="s">
        <v>35</v>
      </c>
      <c r="G102" s="1" t="s">
        <v>36</v>
      </c>
      <c r="H102" s="1">
        <v>3</v>
      </c>
      <c r="I102" s="1">
        <v>685.26897</v>
      </c>
      <c r="J102" s="1">
        <v>2052.7851</v>
      </c>
      <c r="K102" s="1">
        <v>-0.02966</v>
      </c>
      <c r="L102" s="2">
        <v>4.2306E-07</v>
      </c>
      <c r="M102" s="1">
        <v>2</v>
      </c>
      <c r="N102" s="1">
        <v>62.37</v>
      </c>
      <c r="O102" s="1">
        <v>20.03</v>
      </c>
      <c r="P102" s="1">
        <v>179.66</v>
      </c>
      <c r="Q102" s="1">
        <v>155.87</v>
      </c>
      <c r="R102" s="1">
        <v>3</v>
      </c>
      <c r="T102" s="1">
        <v>3.1881</v>
      </c>
      <c r="U102" s="1">
        <f t="shared" si="4"/>
        <v>1.1594251280646222</v>
      </c>
      <c r="V102" s="1">
        <f t="shared" si="5"/>
        <v>1.4621251280646221</v>
      </c>
      <c r="Y102" s="1">
        <v>4.315119973896472</v>
      </c>
      <c r="Z102" s="1">
        <v>8.3347</v>
      </c>
      <c r="AA102" s="2">
        <v>1.515E-06</v>
      </c>
      <c r="AB102" s="2">
        <v>1.515E-06</v>
      </c>
      <c r="AC102" s="1">
        <v>1648100</v>
      </c>
      <c r="AD102" s="1">
        <v>400510</v>
      </c>
      <c r="AE102" s="1">
        <v>1247600</v>
      </c>
    </row>
    <row r="103" spans="1:31" ht="18" customHeight="1">
      <c r="A103" s="1" t="s">
        <v>2</v>
      </c>
      <c r="B103" s="1" t="s">
        <v>120</v>
      </c>
      <c r="C103" s="1" t="s">
        <v>121</v>
      </c>
      <c r="D103" s="1" t="s">
        <v>122</v>
      </c>
      <c r="E103" s="1" t="s">
        <v>123</v>
      </c>
      <c r="F103" s="1" t="s">
        <v>37</v>
      </c>
      <c r="G103" s="1" t="s">
        <v>43</v>
      </c>
      <c r="H103" s="1">
        <v>2</v>
      </c>
      <c r="I103" s="1">
        <v>864.90328</v>
      </c>
      <c r="J103" s="1">
        <v>1727.792</v>
      </c>
      <c r="K103" s="1">
        <v>2.4492</v>
      </c>
      <c r="L103" s="2">
        <v>2.9031E-05</v>
      </c>
      <c r="M103" s="1">
        <v>2</v>
      </c>
      <c r="N103" s="1">
        <v>41.18</v>
      </c>
      <c r="O103" s="1">
        <v>8.59</v>
      </c>
      <c r="P103" s="1">
        <v>155.64</v>
      </c>
      <c r="Q103" s="1">
        <v>96.41</v>
      </c>
      <c r="R103" s="1">
        <v>2</v>
      </c>
      <c r="T103" s="1">
        <v>0.27332</v>
      </c>
      <c r="U103" s="1">
        <f t="shared" si="4"/>
        <v>-1.2971120090695596</v>
      </c>
      <c r="V103" s="1">
        <f t="shared" si="5"/>
        <v>-0.9944120090695596</v>
      </c>
      <c r="Y103" s="1">
        <v>0.36994090250161027</v>
      </c>
      <c r="Z103" s="1">
        <v>0.71454</v>
      </c>
      <c r="AA103" s="1">
        <v>0.31832</v>
      </c>
      <c r="AB103" s="1">
        <v>0.31832</v>
      </c>
      <c r="AC103" s="1">
        <v>1509700</v>
      </c>
      <c r="AD103" s="1">
        <v>1145700</v>
      </c>
      <c r="AE103" s="1">
        <v>364030</v>
      </c>
    </row>
    <row r="104" spans="1:31" ht="18" customHeight="1">
      <c r="A104" s="1" t="s">
        <v>2</v>
      </c>
      <c r="B104" s="1" t="s">
        <v>120</v>
      </c>
      <c r="C104" s="1" t="s">
        <v>121</v>
      </c>
      <c r="D104" s="1" t="s">
        <v>122</v>
      </c>
      <c r="E104" s="1" t="s">
        <v>123</v>
      </c>
      <c r="F104" s="1" t="s">
        <v>37</v>
      </c>
      <c r="G104" s="1" t="s">
        <v>43</v>
      </c>
      <c r="H104" s="1">
        <v>3</v>
      </c>
      <c r="I104" s="1">
        <v>576.93794</v>
      </c>
      <c r="J104" s="1">
        <v>1727.792</v>
      </c>
      <c r="K104" s="1">
        <v>0.27189</v>
      </c>
      <c r="L104" s="1">
        <v>0.00096511</v>
      </c>
      <c r="M104" s="1">
        <v>1</v>
      </c>
      <c r="N104" s="1">
        <v>34.03</v>
      </c>
      <c r="O104" s="1">
        <v>1.18</v>
      </c>
      <c r="P104" s="1">
        <v>115.98</v>
      </c>
      <c r="Q104" s="1">
        <v>105.71</v>
      </c>
      <c r="R104" s="1">
        <v>2</v>
      </c>
      <c r="T104" s="1">
        <v>0.2856</v>
      </c>
      <c r="U104" s="1">
        <f t="shared" si="4"/>
        <v>-1.2531630485167076</v>
      </c>
      <c r="V104" s="1">
        <f t="shared" si="5"/>
        <v>-0.9504630485167076</v>
      </c>
      <c r="Y104" s="1">
        <v>0.386561985052173</v>
      </c>
      <c r="Z104" s="1">
        <v>0.74666</v>
      </c>
      <c r="AA104" s="1">
        <v>0.34466</v>
      </c>
      <c r="AB104" s="1">
        <v>0.34466</v>
      </c>
      <c r="AC104" s="1">
        <v>1662000</v>
      </c>
      <c r="AD104" s="1">
        <v>1304700</v>
      </c>
      <c r="AE104" s="1">
        <v>357370</v>
      </c>
    </row>
    <row r="105" spans="1:31" ht="18" customHeight="1">
      <c r="A105" s="1" t="s">
        <v>69</v>
      </c>
      <c r="B105" s="1" t="s">
        <v>124</v>
      </c>
      <c r="C105" s="1" t="s">
        <v>125</v>
      </c>
      <c r="D105" s="3" t="s">
        <v>126</v>
      </c>
      <c r="E105" s="1" t="s">
        <v>127</v>
      </c>
      <c r="F105" s="1" t="s">
        <v>35</v>
      </c>
      <c r="G105" s="1" t="s">
        <v>43</v>
      </c>
      <c r="H105" s="1">
        <v>3</v>
      </c>
      <c r="I105" s="1">
        <v>726.3115</v>
      </c>
      <c r="J105" s="1">
        <v>2175.9127</v>
      </c>
      <c r="K105" s="1">
        <v>2.564</v>
      </c>
      <c r="L105" s="2">
        <v>5.0898E-38</v>
      </c>
      <c r="M105" s="1">
        <v>1</v>
      </c>
      <c r="N105" s="1">
        <v>109.53</v>
      </c>
      <c r="O105" s="1">
        <v>12.24</v>
      </c>
      <c r="P105" s="1">
        <v>187</v>
      </c>
      <c r="Q105" s="1">
        <v>11.95</v>
      </c>
      <c r="R105" s="1">
        <v>10</v>
      </c>
      <c r="S105" s="1" t="s">
        <v>109</v>
      </c>
      <c r="T105" s="1">
        <v>0.20029</v>
      </c>
      <c r="U105" s="1">
        <f t="shared" si="4"/>
        <v>-1.6079889626689958</v>
      </c>
      <c r="V105" s="1">
        <f t="shared" si="5"/>
        <v>-1.3052889626689959</v>
      </c>
      <c r="Y105" s="1">
        <v>0.2710941876263996</v>
      </c>
      <c r="Z105" s="1">
        <v>0.54594</v>
      </c>
      <c r="AA105" s="1">
        <v>0.17792</v>
      </c>
      <c r="AB105" s="1">
        <v>0.17792</v>
      </c>
      <c r="AC105" s="1">
        <v>721140</v>
      </c>
      <c r="AD105" s="1">
        <v>617820</v>
      </c>
      <c r="AE105" s="1">
        <v>103320</v>
      </c>
    </row>
    <row r="106" spans="1:31" ht="18" customHeight="1">
      <c r="A106" s="1" t="s">
        <v>2</v>
      </c>
      <c r="B106" s="1" t="s">
        <v>128</v>
      </c>
      <c r="C106" s="1" t="s">
        <v>125</v>
      </c>
      <c r="D106" s="3" t="s">
        <v>126</v>
      </c>
      <c r="E106" s="1" t="s">
        <v>127</v>
      </c>
      <c r="F106" s="1" t="s">
        <v>35</v>
      </c>
      <c r="G106" s="1" t="s">
        <v>43</v>
      </c>
      <c r="H106" s="1">
        <v>3</v>
      </c>
      <c r="I106" s="1">
        <v>742.35437</v>
      </c>
      <c r="J106" s="1">
        <v>2224.0413</v>
      </c>
      <c r="K106" s="1">
        <v>2.8566</v>
      </c>
      <c r="L106" s="1">
        <v>0.003281</v>
      </c>
      <c r="M106" s="1">
        <v>1</v>
      </c>
      <c r="N106" s="1">
        <v>34.62</v>
      </c>
      <c r="O106" s="1">
        <v>9.27</v>
      </c>
      <c r="P106" s="1">
        <v>145.45</v>
      </c>
      <c r="Q106" s="1">
        <v>40.361</v>
      </c>
      <c r="R106" s="1">
        <v>2</v>
      </c>
      <c r="T106" s="1">
        <v>0.20915</v>
      </c>
      <c r="U106" s="1">
        <f t="shared" si="4"/>
        <v>-1.5647035810939296</v>
      </c>
      <c r="V106" s="1">
        <f t="shared" si="5"/>
        <v>-1.2620035810939296</v>
      </c>
      <c r="Y106" s="1">
        <v>0.28308627161646344</v>
      </c>
      <c r="Z106" s="1">
        <v>0.5222</v>
      </c>
      <c r="AA106" s="1">
        <v>0.16081</v>
      </c>
      <c r="AB106" s="1">
        <v>0.16081</v>
      </c>
      <c r="AC106" s="1">
        <v>583240</v>
      </c>
      <c r="AD106" s="1">
        <v>502170</v>
      </c>
      <c r="AE106" s="1">
        <v>81075</v>
      </c>
    </row>
    <row r="107" spans="1:31" ht="18" customHeight="1">
      <c r="A107" s="1" t="s">
        <v>2</v>
      </c>
      <c r="B107" s="1" t="s">
        <v>129</v>
      </c>
      <c r="C107" s="1" t="s">
        <v>125</v>
      </c>
      <c r="D107" s="3" t="s">
        <v>126</v>
      </c>
      <c r="E107" s="1" t="s">
        <v>127</v>
      </c>
      <c r="F107" s="1" t="s">
        <v>35</v>
      </c>
      <c r="G107" s="1" t="s">
        <v>43</v>
      </c>
      <c r="H107" s="1">
        <v>2</v>
      </c>
      <c r="I107" s="1">
        <v>1048.9804</v>
      </c>
      <c r="J107" s="1">
        <v>2095.9463</v>
      </c>
      <c r="K107" s="1">
        <v>5.8148</v>
      </c>
      <c r="L107" s="2">
        <v>9.5813E-63</v>
      </c>
      <c r="M107" s="1">
        <v>2</v>
      </c>
      <c r="N107" s="1">
        <v>114.46</v>
      </c>
      <c r="O107" s="1">
        <v>14.6</v>
      </c>
      <c r="P107" s="1">
        <v>268.99</v>
      </c>
      <c r="Q107" s="1">
        <v>89.43</v>
      </c>
      <c r="R107" s="1">
        <v>2</v>
      </c>
      <c r="T107" s="1">
        <v>0.22699</v>
      </c>
      <c r="U107" s="1">
        <f t="shared" si="4"/>
        <v>-1.4828493153345264</v>
      </c>
      <c r="V107" s="1">
        <f t="shared" si="5"/>
        <v>-1.1801493153345264</v>
      </c>
      <c r="Y107" s="1">
        <v>0.307232860598714</v>
      </c>
      <c r="Z107" s="1">
        <v>0.61874</v>
      </c>
      <c r="AA107" s="1">
        <v>0.23197</v>
      </c>
      <c r="AB107" s="1">
        <v>0.23197</v>
      </c>
      <c r="AC107" s="1">
        <v>1173400</v>
      </c>
      <c r="AD107" s="1">
        <v>873380</v>
      </c>
      <c r="AE107" s="1">
        <v>299970</v>
      </c>
    </row>
    <row r="108" spans="1:31" ht="18" customHeight="1">
      <c r="A108" s="1" t="s">
        <v>2</v>
      </c>
      <c r="B108" s="1" t="s">
        <v>129</v>
      </c>
      <c r="C108" s="1" t="s">
        <v>125</v>
      </c>
      <c r="D108" s="3" t="s">
        <v>126</v>
      </c>
      <c r="E108" s="1" t="s">
        <v>127</v>
      </c>
      <c r="F108" s="1" t="s">
        <v>35</v>
      </c>
      <c r="G108" s="1" t="s">
        <v>43</v>
      </c>
      <c r="H108" s="1">
        <v>3</v>
      </c>
      <c r="I108" s="1">
        <v>699.65605</v>
      </c>
      <c r="J108" s="1">
        <v>2095.9463</v>
      </c>
      <c r="K108" s="1">
        <v>2.5322</v>
      </c>
      <c r="L108" s="2">
        <v>1.5066E-06</v>
      </c>
      <c r="M108" s="1">
        <v>2</v>
      </c>
      <c r="N108" s="1">
        <v>46.29</v>
      </c>
      <c r="O108" s="1">
        <v>13.62</v>
      </c>
      <c r="P108" s="1">
        <v>132.55</v>
      </c>
      <c r="Q108" s="1">
        <v>48.84</v>
      </c>
      <c r="R108" s="1">
        <v>2</v>
      </c>
      <c r="T108" s="1">
        <v>0.38328</v>
      </c>
      <c r="U108" s="1">
        <f t="shared" si="4"/>
        <v>-0.9589894864072703</v>
      </c>
      <c r="V108" s="1">
        <f t="shared" si="5"/>
        <v>-0.6562894864072704</v>
      </c>
      <c r="Y108" s="1">
        <v>0.518772680780101</v>
      </c>
      <c r="Z108" s="1">
        <v>1.0448</v>
      </c>
      <c r="AA108" s="1">
        <v>0.46159</v>
      </c>
      <c r="AB108" s="1">
        <v>0.46159</v>
      </c>
      <c r="AC108" s="1">
        <v>773430</v>
      </c>
      <c r="AD108" s="1">
        <v>565700</v>
      </c>
      <c r="AE108" s="1">
        <v>207730</v>
      </c>
    </row>
    <row r="109" spans="1:31" ht="18" customHeight="1">
      <c r="A109" s="1" t="s">
        <v>2</v>
      </c>
      <c r="B109" s="1" t="s">
        <v>130</v>
      </c>
      <c r="C109" s="1" t="s">
        <v>131</v>
      </c>
      <c r="D109" s="1" t="s">
        <v>132</v>
      </c>
      <c r="E109" s="1" t="s">
        <v>133</v>
      </c>
      <c r="F109" s="1" t="s">
        <v>35</v>
      </c>
      <c r="G109" s="1" t="s">
        <v>36</v>
      </c>
      <c r="H109" s="1">
        <v>3</v>
      </c>
      <c r="I109" s="1">
        <v>936.14028</v>
      </c>
      <c r="J109" s="1">
        <v>2805.399</v>
      </c>
      <c r="K109" s="1">
        <v>3.3908</v>
      </c>
      <c r="L109" s="1">
        <v>0.03513</v>
      </c>
      <c r="M109" s="1">
        <v>1</v>
      </c>
      <c r="N109" s="1">
        <v>31.56</v>
      </c>
      <c r="O109" s="1">
        <v>15.86</v>
      </c>
      <c r="P109" s="1">
        <v>92.642</v>
      </c>
      <c r="Q109" s="1">
        <v>92.642</v>
      </c>
      <c r="R109" s="1">
        <v>1</v>
      </c>
      <c r="T109" s="1">
        <v>0.63364</v>
      </c>
      <c r="U109" s="1">
        <f>1/T109</f>
        <v>1.5781831955053343</v>
      </c>
      <c r="V109" s="1">
        <f>LN(U109)</f>
        <v>0.45627430916148715</v>
      </c>
      <c r="W109" s="1">
        <f>(V109)+0.226248</f>
        <v>0.6825223091614872</v>
      </c>
      <c r="X109" s="1">
        <f>EXP(W109)</f>
        <v>1.978862746348592</v>
      </c>
      <c r="Y109" s="1">
        <v>0.5053407578899574</v>
      </c>
      <c r="Z109" s="1">
        <v>0.41711</v>
      </c>
      <c r="AA109" s="1">
        <v>0.19731</v>
      </c>
      <c r="AB109" s="1">
        <v>0.19731</v>
      </c>
      <c r="AC109" s="1">
        <v>2441600</v>
      </c>
      <c r="AD109" s="1">
        <v>1063500</v>
      </c>
      <c r="AE109" s="1">
        <v>1378100</v>
      </c>
    </row>
    <row r="110" spans="1:31" ht="18" customHeight="1">
      <c r="A110" s="1" t="s">
        <v>2</v>
      </c>
      <c r="B110" s="1" t="s">
        <v>134</v>
      </c>
      <c r="C110" s="1" t="s">
        <v>131</v>
      </c>
      <c r="D110" s="1" t="s">
        <v>132</v>
      </c>
      <c r="E110" s="1" t="s">
        <v>133</v>
      </c>
      <c r="F110" s="1" t="s">
        <v>37</v>
      </c>
      <c r="G110" s="1" t="s">
        <v>43</v>
      </c>
      <c r="H110" s="1">
        <v>2</v>
      </c>
      <c r="I110" s="1">
        <v>634.28956</v>
      </c>
      <c r="J110" s="1">
        <v>1266.5646</v>
      </c>
      <c r="K110" s="1">
        <v>-0.40172</v>
      </c>
      <c r="L110" s="2">
        <v>3.4962E-10</v>
      </c>
      <c r="M110" s="1">
        <v>3</v>
      </c>
      <c r="N110" s="1">
        <v>59.68</v>
      </c>
      <c r="O110" s="1">
        <v>41.32</v>
      </c>
      <c r="P110" s="1">
        <v>116.12</v>
      </c>
      <c r="Q110" s="1">
        <v>116.12</v>
      </c>
      <c r="R110" s="1">
        <v>1</v>
      </c>
      <c r="T110" s="1">
        <v>0.68638</v>
      </c>
      <c r="U110" s="1">
        <f>1/T110</f>
        <v>1.4569189078935867</v>
      </c>
      <c r="V110" s="1">
        <f>LN(U110)</f>
        <v>0.3763238687620281</v>
      </c>
      <c r="W110" s="1">
        <f>(V110)+0.226248</f>
        <v>0.6025718687620281</v>
      </c>
      <c r="X110" s="1">
        <f>EXP(W110)</f>
        <v>1.8268110821940058</v>
      </c>
      <c r="Y110" s="1">
        <v>0.5474019780956205</v>
      </c>
      <c r="Z110" s="1">
        <v>0.45183</v>
      </c>
      <c r="AA110" s="1">
        <v>0.22209</v>
      </c>
      <c r="AB110" s="1">
        <v>0.22209</v>
      </c>
      <c r="AC110" s="1">
        <v>2945200</v>
      </c>
      <c r="AD110" s="1">
        <v>1132200</v>
      </c>
      <c r="AE110" s="1">
        <v>1813000</v>
      </c>
    </row>
    <row r="111" spans="1:31" ht="18" customHeight="1">
      <c r="A111" s="1" t="s">
        <v>2</v>
      </c>
      <c r="B111" s="1" t="s">
        <v>135</v>
      </c>
      <c r="C111" s="1" t="s">
        <v>131</v>
      </c>
      <c r="D111" s="1" t="s">
        <v>132</v>
      </c>
      <c r="E111" s="1" t="s">
        <v>133</v>
      </c>
      <c r="F111" s="1" t="s">
        <v>37</v>
      </c>
      <c r="G111" s="1" t="s">
        <v>43</v>
      </c>
      <c r="H111" s="1">
        <v>2</v>
      </c>
      <c r="I111" s="1">
        <v>805.85854</v>
      </c>
      <c r="J111" s="1">
        <v>1609.7025</v>
      </c>
      <c r="K111" s="1">
        <v>0.63941</v>
      </c>
      <c r="L111" s="2">
        <v>6.2536E-31</v>
      </c>
      <c r="M111" s="1">
        <v>2</v>
      </c>
      <c r="N111" s="1">
        <v>92.24</v>
      </c>
      <c r="O111" s="1">
        <v>19.35</v>
      </c>
      <c r="P111" s="1">
        <v>203.49</v>
      </c>
      <c r="Q111" s="1">
        <v>203.49</v>
      </c>
      <c r="R111" s="1">
        <v>1</v>
      </c>
      <c r="T111" s="1">
        <v>0.72814</v>
      </c>
      <c r="U111" s="1">
        <f>LN(T111)</f>
        <v>-0.3172619415818973</v>
      </c>
      <c r="V111" s="1">
        <f>(U111)-0.244866</f>
        <v>-0.5621279415818973</v>
      </c>
      <c r="Y111" s="1">
        <v>0.5699948566690424</v>
      </c>
      <c r="Z111" s="1">
        <v>1.2256</v>
      </c>
      <c r="AA111" s="1">
        <v>0.37757</v>
      </c>
      <c r="AB111" s="1">
        <v>0.37757</v>
      </c>
      <c r="AC111" s="1">
        <v>2754700</v>
      </c>
      <c r="AD111" s="1">
        <v>1599600</v>
      </c>
      <c r="AE111" s="1">
        <v>1155000</v>
      </c>
    </row>
    <row r="112" spans="1:31" ht="18" customHeight="1">
      <c r="A112" s="1" t="s">
        <v>2</v>
      </c>
      <c r="B112" s="1" t="s">
        <v>135</v>
      </c>
      <c r="C112" s="1" t="s">
        <v>131</v>
      </c>
      <c r="D112" s="1" t="s">
        <v>132</v>
      </c>
      <c r="E112" s="1" t="s">
        <v>133</v>
      </c>
      <c r="F112" s="1" t="s">
        <v>37</v>
      </c>
      <c r="G112" s="1" t="s">
        <v>43</v>
      </c>
      <c r="H112" s="1">
        <v>2</v>
      </c>
      <c r="I112" s="1">
        <v>805.85854</v>
      </c>
      <c r="J112" s="1">
        <v>1609.7025</v>
      </c>
      <c r="K112" s="1">
        <v>0.2976</v>
      </c>
      <c r="L112" s="2">
        <v>2.6726E-17</v>
      </c>
      <c r="M112" s="1">
        <v>6</v>
      </c>
      <c r="N112" s="1">
        <v>69.97</v>
      </c>
      <c r="O112" s="1">
        <v>16.58</v>
      </c>
      <c r="P112" s="1">
        <v>203.49</v>
      </c>
      <c r="Q112" s="1">
        <v>203.49</v>
      </c>
      <c r="R112" s="1">
        <v>1</v>
      </c>
      <c r="T112" s="1">
        <v>0.72097</v>
      </c>
      <c r="U112" s="1">
        <f>1/T112</f>
        <v>1.3870202643660623</v>
      </c>
      <c r="V112" s="1">
        <f>LN(U112)</f>
        <v>0.32715775143942155</v>
      </c>
      <c r="W112" s="1">
        <f>(V112)+0.226248</f>
        <v>0.5534057514394215</v>
      </c>
      <c r="X112" s="1">
        <f>EXP(W112)</f>
        <v>1.7391661103739706</v>
      </c>
      <c r="Y112" s="1">
        <v>0.5749882049995623</v>
      </c>
      <c r="Z112" s="1">
        <v>0.49554</v>
      </c>
      <c r="AA112" s="1">
        <v>0.2508</v>
      </c>
      <c r="AB112" s="1">
        <v>0.2508</v>
      </c>
      <c r="AC112" s="1">
        <v>3229400</v>
      </c>
      <c r="AD112" s="1">
        <v>1246000</v>
      </c>
      <c r="AE112" s="1">
        <v>1983400</v>
      </c>
    </row>
    <row r="113" spans="1:31" ht="18" customHeight="1">
      <c r="A113" s="1" t="s">
        <v>2</v>
      </c>
      <c r="B113" s="1" t="s">
        <v>130</v>
      </c>
      <c r="C113" s="1" t="s">
        <v>131</v>
      </c>
      <c r="D113" s="1" t="s">
        <v>132</v>
      </c>
      <c r="E113" s="1" t="s">
        <v>133</v>
      </c>
      <c r="F113" s="1" t="s">
        <v>35</v>
      </c>
      <c r="G113" s="1" t="s">
        <v>43</v>
      </c>
      <c r="H113" s="1">
        <v>3</v>
      </c>
      <c r="I113" s="1">
        <v>936.14028</v>
      </c>
      <c r="J113" s="1">
        <v>2805.399</v>
      </c>
      <c r="K113" s="1">
        <v>3.7623</v>
      </c>
      <c r="L113" s="1">
        <v>0.02136</v>
      </c>
      <c r="M113" s="1">
        <v>1</v>
      </c>
      <c r="N113" s="1">
        <v>33.41</v>
      </c>
      <c r="O113" s="1">
        <v>10.71</v>
      </c>
      <c r="P113" s="1">
        <v>127.84</v>
      </c>
      <c r="Q113" s="1">
        <v>127.84</v>
      </c>
      <c r="R113" s="1">
        <v>1</v>
      </c>
      <c r="T113" s="1">
        <v>0.83153</v>
      </c>
      <c r="U113" s="1">
        <f>1/T113</f>
        <v>1.2026024316621169</v>
      </c>
      <c r="V113" s="1">
        <f>LN(U113)</f>
        <v>0.18448790162537554</v>
      </c>
      <c r="W113" s="1">
        <f>(V113)+0.226248</f>
        <v>0.41073590162537554</v>
      </c>
      <c r="X113" s="1">
        <f>EXP(W113)</f>
        <v>1.5079270628796577</v>
      </c>
      <c r="Y113" s="1">
        <v>0.6631620484947861</v>
      </c>
      <c r="Z113" s="1">
        <v>0.54738</v>
      </c>
      <c r="AA113" s="1">
        <v>0.27871</v>
      </c>
      <c r="AB113" s="1">
        <v>0.27871</v>
      </c>
      <c r="AC113" s="1">
        <v>2431800</v>
      </c>
      <c r="AD113" s="1">
        <v>1063500</v>
      </c>
      <c r="AE113" s="1">
        <v>1368300</v>
      </c>
    </row>
    <row r="114" spans="1:31" ht="18" customHeight="1">
      <c r="A114" s="1" t="s">
        <v>2</v>
      </c>
      <c r="B114" s="1" t="s">
        <v>134</v>
      </c>
      <c r="C114" s="1" t="s">
        <v>131</v>
      </c>
      <c r="D114" s="1" t="s">
        <v>132</v>
      </c>
      <c r="E114" s="1" t="s">
        <v>133</v>
      </c>
      <c r="F114" s="1" t="s">
        <v>37</v>
      </c>
      <c r="G114" s="1" t="s">
        <v>43</v>
      </c>
      <c r="H114" s="1">
        <v>2</v>
      </c>
      <c r="I114" s="1">
        <v>634.28956</v>
      </c>
      <c r="J114" s="1">
        <v>1266.5646</v>
      </c>
      <c r="K114" s="1">
        <v>0.66652</v>
      </c>
      <c r="L114" s="2">
        <v>3.3068E-10</v>
      </c>
      <c r="M114" s="1">
        <v>3</v>
      </c>
      <c r="N114" s="1">
        <v>59.89</v>
      </c>
      <c r="O114" s="1">
        <v>41.33</v>
      </c>
      <c r="P114" s="1">
        <v>116.12</v>
      </c>
      <c r="Q114" s="1">
        <v>116.12</v>
      </c>
      <c r="R114" s="1">
        <v>1</v>
      </c>
      <c r="T114" s="1">
        <v>0.52204</v>
      </c>
      <c r="U114" s="1">
        <f>LN(T114)</f>
        <v>-0.6500110656828102</v>
      </c>
      <c r="V114" s="1">
        <f>(U114)+0.3027</f>
        <v>-0.34731106568281017</v>
      </c>
      <c r="Y114" s="1">
        <v>0.7065854995680544</v>
      </c>
      <c r="Z114" s="1">
        <v>1.3648</v>
      </c>
      <c r="AA114" s="1">
        <v>0.23697</v>
      </c>
      <c r="AB114" s="1">
        <v>0.23697</v>
      </c>
      <c r="AC114" s="1">
        <v>874800</v>
      </c>
      <c r="AD114" s="1">
        <v>553040</v>
      </c>
      <c r="AE114" s="1">
        <v>321760</v>
      </c>
    </row>
    <row r="115" spans="1:31" ht="18" customHeight="1">
      <c r="A115" s="1" t="s">
        <v>2</v>
      </c>
      <c r="B115" s="1" t="s">
        <v>135</v>
      </c>
      <c r="C115" s="1" t="s">
        <v>131</v>
      </c>
      <c r="D115" s="1" t="s">
        <v>132</v>
      </c>
      <c r="E115" s="1" t="s">
        <v>133</v>
      </c>
      <c r="F115" s="1" t="s">
        <v>37</v>
      </c>
      <c r="G115" s="1" t="s">
        <v>43</v>
      </c>
      <c r="H115" s="1">
        <v>2</v>
      </c>
      <c r="I115" s="1">
        <v>805.85854</v>
      </c>
      <c r="J115" s="1">
        <v>1609.7025</v>
      </c>
      <c r="K115" s="1">
        <v>0.5775</v>
      </c>
      <c r="L115" s="2">
        <v>8.0942E-29</v>
      </c>
      <c r="M115" s="1">
        <v>2</v>
      </c>
      <c r="N115" s="1">
        <v>89.21</v>
      </c>
      <c r="O115" s="1">
        <v>18.72</v>
      </c>
      <c r="P115" s="1">
        <v>203.49</v>
      </c>
      <c r="Q115" s="1">
        <v>203.49</v>
      </c>
      <c r="R115" s="1">
        <v>1</v>
      </c>
      <c r="T115" s="1">
        <v>0.52717</v>
      </c>
      <c r="U115" s="1">
        <f>LN(T115)</f>
        <v>-0.6402322018135633</v>
      </c>
      <c r="V115" s="1">
        <f>(U115)+0.3027</f>
        <v>-0.3375322018135633</v>
      </c>
      <c r="Y115" s="1">
        <v>0.7135289974088026</v>
      </c>
      <c r="Z115" s="1">
        <v>1.437</v>
      </c>
      <c r="AA115" s="1">
        <v>0.2066</v>
      </c>
      <c r="AB115" s="1">
        <v>0.2066</v>
      </c>
      <c r="AC115" s="1">
        <v>1384400</v>
      </c>
      <c r="AD115" s="1">
        <v>943220</v>
      </c>
      <c r="AE115" s="1">
        <v>441130</v>
      </c>
    </row>
    <row r="116" spans="1:31" ht="18" customHeight="1">
      <c r="A116" s="1" t="s">
        <v>2</v>
      </c>
      <c r="B116" s="1" t="s">
        <v>136</v>
      </c>
      <c r="C116" s="1" t="s">
        <v>131</v>
      </c>
      <c r="D116" s="1" t="s">
        <v>132</v>
      </c>
      <c r="E116" s="1" t="s">
        <v>133</v>
      </c>
      <c r="F116" s="1" t="s">
        <v>37</v>
      </c>
      <c r="G116" s="1" t="s">
        <v>43</v>
      </c>
      <c r="H116" s="1">
        <v>3</v>
      </c>
      <c r="I116" s="1">
        <v>830.71938</v>
      </c>
      <c r="J116" s="1">
        <v>2489.1363</v>
      </c>
      <c r="K116" s="1">
        <v>0.45994</v>
      </c>
      <c r="L116" s="1">
        <v>0.022693</v>
      </c>
      <c r="M116" s="1">
        <v>1</v>
      </c>
      <c r="N116" s="1">
        <v>26.02</v>
      </c>
      <c r="O116" s="1">
        <v>0</v>
      </c>
      <c r="P116" s="1">
        <v>67.753</v>
      </c>
      <c r="Q116" s="1">
        <v>67.753</v>
      </c>
      <c r="R116" s="1">
        <v>1</v>
      </c>
      <c r="T116" s="1">
        <v>0.98155</v>
      </c>
      <c r="U116" s="1">
        <f>1/T116</f>
        <v>1.0187968009780448</v>
      </c>
      <c r="V116" s="1">
        <f>LN(U116)</f>
        <v>0.01862232412809457</v>
      </c>
      <c r="W116" s="1">
        <f>(V116)+0.226248</f>
        <v>0.24487032412809456</v>
      </c>
      <c r="X116" s="1">
        <f>EXP(W116)</f>
        <v>1.2774556472888</v>
      </c>
      <c r="Y116" s="1">
        <v>0.7828060427165074</v>
      </c>
      <c r="Z116" s="1">
        <v>1.1718</v>
      </c>
      <c r="AA116" s="1">
        <v>0.4106</v>
      </c>
      <c r="AB116" s="1">
        <v>0.4106</v>
      </c>
      <c r="AC116" s="1">
        <v>3412700</v>
      </c>
      <c r="AD116" s="1">
        <v>1511800</v>
      </c>
      <c r="AE116" s="1">
        <v>1900900</v>
      </c>
    </row>
    <row r="117" spans="1:31" ht="18" customHeight="1">
      <c r="A117" s="1" t="s">
        <v>2</v>
      </c>
      <c r="B117" s="1" t="s">
        <v>137</v>
      </c>
      <c r="C117" s="1" t="s">
        <v>138</v>
      </c>
      <c r="D117" s="1" t="s">
        <v>139</v>
      </c>
      <c r="E117" s="1" t="s">
        <v>140</v>
      </c>
      <c r="F117" s="1" t="s">
        <v>37</v>
      </c>
      <c r="G117" s="1" t="s">
        <v>43</v>
      </c>
      <c r="H117" s="1">
        <v>3</v>
      </c>
      <c r="I117" s="1">
        <v>733.01435</v>
      </c>
      <c r="J117" s="1">
        <v>2196.0212</v>
      </c>
      <c r="K117" s="1">
        <v>-0.48572</v>
      </c>
      <c r="L117" s="1">
        <v>0.057314</v>
      </c>
      <c r="M117" s="1">
        <v>1</v>
      </c>
      <c r="N117" s="1">
        <v>22.41</v>
      </c>
      <c r="O117" s="1">
        <v>5.69</v>
      </c>
      <c r="P117" s="1">
        <v>70.439</v>
      </c>
      <c r="Q117" s="1">
        <v>70.439</v>
      </c>
      <c r="R117" s="1">
        <v>1</v>
      </c>
      <c r="T117" s="1">
        <v>0.022491</v>
      </c>
      <c r="U117" s="1">
        <f>LN(T117)</f>
        <v>-3.7946400497931023</v>
      </c>
      <c r="V117" s="1">
        <f>(U117)+0.3027</f>
        <v>-3.491940049793102</v>
      </c>
      <c r="Y117" s="1">
        <v>0.030441756322858622</v>
      </c>
      <c r="Z117" s="1">
        <v>0.061189</v>
      </c>
      <c r="AA117" s="2">
        <v>2.9181E-06</v>
      </c>
      <c r="AB117" s="2">
        <v>2.9181E-06</v>
      </c>
      <c r="AC117" s="1">
        <v>2439200</v>
      </c>
      <c r="AD117" s="1">
        <v>2332100</v>
      </c>
      <c r="AE117" s="1">
        <v>107140</v>
      </c>
    </row>
    <row r="118" spans="1:31" ht="18" customHeight="1">
      <c r="A118" s="1" t="s">
        <v>2</v>
      </c>
      <c r="B118" s="1" t="s">
        <v>137</v>
      </c>
      <c r="C118" s="1" t="s">
        <v>138</v>
      </c>
      <c r="D118" s="1" t="s">
        <v>139</v>
      </c>
      <c r="E118" s="1" t="s">
        <v>140</v>
      </c>
      <c r="F118" s="1" t="s">
        <v>35</v>
      </c>
      <c r="G118" s="1" t="s">
        <v>36</v>
      </c>
      <c r="H118" s="1">
        <v>3</v>
      </c>
      <c r="I118" s="1">
        <v>733.01435</v>
      </c>
      <c r="J118" s="1">
        <v>2196.0212</v>
      </c>
      <c r="K118" s="1">
        <v>-0.52319</v>
      </c>
      <c r="L118" s="1">
        <v>0.0043979</v>
      </c>
      <c r="M118" s="1">
        <v>2</v>
      </c>
      <c r="N118" s="1">
        <v>32.83</v>
      </c>
      <c r="O118" s="1">
        <v>6.24</v>
      </c>
      <c r="P118" s="1">
        <v>97.636</v>
      </c>
      <c r="Q118" s="1">
        <v>97.636</v>
      </c>
      <c r="R118" s="1">
        <v>1</v>
      </c>
      <c r="T118" s="1">
        <v>0.08109</v>
      </c>
      <c r="U118" s="1">
        <f>1/T118</f>
        <v>12.331976815883587</v>
      </c>
      <c r="V118" s="1">
        <f>LN(U118)</f>
        <v>2.5121956300256714</v>
      </c>
      <c r="W118" s="1">
        <f>(V118)+0.226248</f>
        <v>2.7384436300256714</v>
      </c>
      <c r="X118" s="1">
        <f>EXP(W118)</f>
        <v>15.462900364981158</v>
      </c>
      <c r="Y118" s="1">
        <v>0.06467092048686421</v>
      </c>
      <c r="Z118" s="1">
        <v>0.22289</v>
      </c>
      <c r="AA118" s="1">
        <v>0.071954</v>
      </c>
      <c r="AB118" s="1">
        <v>0.071954</v>
      </c>
      <c r="AC118" s="1">
        <v>3782900</v>
      </c>
      <c r="AD118" s="1">
        <v>85082</v>
      </c>
      <c r="AE118" s="1">
        <v>3697800</v>
      </c>
    </row>
    <row r="119" spans="1:31" ht="18" customHeight="1">
      <c r="A119" s="1" t="s">
        <v>2</v>
      </c>
      <c r="B119" s="1" t="s">
        <v>141</v>
      </c>
      <c r="C119" s="1" t="s">
        <v>138</v>
      </c>
      <c r="D119" s="1" t="s">
        <v>139</v>
      </c>
      <c r="E119" s="1" t="s">
        <v>140</v>
      </c>
      <c r="F119" s="1" t="s">
        <v>35</v>
      </c>
      <c r="G119" s="1" t="s">
        <v>43</v>
      </c>
      <c r="H119" s="1">
        <v>3</v>
      </c>
      <c r="I119" s="1">
        <v>735.33509</v>
      </c>
      <c r="J119" s="1">
        <v>2202.9834</v>
      </c>
      <c r="K119" s="1">
        <v>1.455</v>
      </c>
      <c r="L119" s="1">
        <v>0.0016019</v>
      </c>
      <c r="M119" s="1">
        <v>2</v>
      </c>
      <c r="N119" s="1">
        <v>34.27</v>
      </c>
      <c r="O119" s="1">
        <v>3.87</v>
      </c>
      <c r="P119" s="1">
        <v>108.44</v>
      </c>
      <c r="Q119" s="1">
        <v>108.44</v>
      </c>
      <c r="R119" s="1">
        <v>1</v>
      </c>
      <c r="T119" s="1">
        <v>0.059579</v>
      </c>
      <c r="U119" s="1">
        <f>LN(T119)</f>
        <v>-2.8204521159936133</v>
      </c>
      <c r="V119" s="1">
        <f>(U119)+0.3027</f>
        <v>-2.517752115993613</v>
      </c>
      <c r="Y119" s="1">
        <v>0.08064067404560019</v>
      </c>
      <c r="Z119" s="1">
        <v>0.1624</v>
      </c>
      <c r="AA119" s="1">
        <v>0.0027775</v>
      </c>
      <c r="AB119" s="1">
        <v>0.0027775</v>
      </c>
      <c r="AC119" s="1">
        <v>2279000</v>
      </c>
      <c r="AD119" s="1">
        <v>2032600</v>
      </c>
      <c r="AE119" s="1">
        <v>246450</v>
      </c>
    </row>
    <row r="120" spans="1:31" ht="18" customHeight="1">
      <c r="A120" s="1" t="s">
        <v>2</v>
      </c>
      <c r="B120" s="1" t="s">
        <v>141</v>
      </c>
      <c r="C120" s="1" t="s">
        <v>138</v>
      </c>
      <c r="D120" s="1" t="s">
        <v>139</v>
      </c>
      <c r="E120" s="1" t="s">
        <v>140</v>
      </c>
      <c r="F120" s="1" t="s">
        <v>35</v>
      </c>
      <c r="G120" s="1" t="s">
        <v>36</v>
      </c>
      <c r="H120" s="1">
        <v>3</v>
      </c>
      <c r="I120" s="1">
        <v>735.33509</v>
      </c>
      <c r="J120" s="1">
        <v>2202.9834</v>
      </c>
      <c r="K120" s="1">
        <v>-0.25832</v>
      </c>
      <c r="L120" s="1">
        <v>0.33508</v>
      </c>
      <c r="M120" s="1">
        <v>2</v>
      </c>
      <c r="N120" s="1">
        <v>18.34</v>
      </c>
      <c r="O120" s="1">
        <v>0.6</v>
      </c>
      <c r="P120" s="1">
        <v>89.742</v>
      </c>
      <c r="Q120" s="1">
        <v>89.742</v>
      </c>
      <c r="R120" s="1">
        <v>1</v>
      </c>
      <c r="T120" s="1">
        <v>0.13158</v>
      </c>
      <c r="U120" s="1">
        <f>1/T120</f>
        <v>7.599939200486396</v>
      </c>
      <c r="V120" s="1">
        <f>LN(U120)</f>
        <v>2.028140247324285</v>
      </c>
      <c r="W120" s="1">
        <f>(V120)+0.226248</f>
        <v>2.254388247324285</v>
      </c>
      <c r="X120" s="1">
        <f>EXP(W120)</f>
        <v>9.529461852837223</v>
      </c>
      <c r="Y120" s="1">
        <v>0.10493772003528912</v>
      </c>
      <c r="Z120" s="1">
        <v>0.09044</v>
      </c>
      <c r="AA120" s="1">
        <v>0.009654</v>
      </c>
      <c r="AB120" s="1">
        <v>0.009654</v>
      </c>
      <c r="AC120" s="1">
        <v>2799200</v>
      </c>
      <c r="AD120" s="1">
        <v>0</v>
      </c>
      <c r="AE120" s="1">
        <v>2799200</v>
      </c>
    </row>
    <row r="121" spans="1:31" ht="18" customHeight="1">
      <c r="A121" s="1" t="s">
        <v>69</v>
      </c>
      <c r="B121" s="1" t="s">
        <v>142</v>
      </c>
      <c r="C121" s="1" t="s">
        <v>143</v>
      </c>
      <c r="D121" s="1" t="s">
        <v>144</v>
      </c>
      <c r="E121" s="1" t="s">
        <v>145</v>
      </c>
      <c r="F121" s="1" t="s">
        <v>35</v>
      </c>
      <c r="G121" s="1" t="s">
        <v>43</v>
      </c>
      <c r="H121" s="1">
        <v>3</v>
      </c>
      <c r="I121" s="1">
        <v>933.42815</v>
      </c>
      <c r="J121" s="1">
        <v>2797.2626</v>
      </c>
      <c r="K121" s="1">
        <v>4.0971</v>
      </c>
      <c r="L121" s="1">
        <v>0.024297</v>
      </c>
      <c r="M121" s="1">
        <v>1</v>
      </c>
      <c r="N121" s="1">
        <v>32.79</v>
      </c>
      <c r="O121" s="1">
        <v>1.19</v>
      </c>
      <c r="P121" s="1">
        <v>123.75</v>
      </c>
      <c r="Q121" s="1">
        <v>18.793</v>
      </c>
      <c r="R121" s="1">
        <v>12</v>
      </c>
      <c r="T121" s="1">
        <v>0.03968</v>
      </c>
      <c r="U121" s="1">
        <f>LN(T121)</f>
        <v>-3.226907996565465</v>
      </c>
      <c r="V121" s="1">
        <f>(U121)+0.3027</f>
        <v>-2.924207996565465</v>
      </c>
      <c r="Y121" s="1">
        <v>0.05370721136859322</v>
      </c>
      <c r="Z121" s="1">
        <v>0.10795</v>
      </c>
      <c r="AA121" s="1">
        <v>0.00034194</v>
      </c>
      <c r="AB121" s="1">
        <v>0.00034194</v>
      </c>
      <c r="AC121" s="1">
        <v>1263100</v>
      </c>
      <c r="AD121" s="1">
        <v>1263100</v>
      </c>
      <c r="AE121" s="1">
        <v>0</v>
      </c>
    </row>
    <row r="122" spans="1:31" ht="18" customHeight="1">
      <c r="A122" s="1" t="s">
        <v>2</v>
      </c>
      <c r="B122" s="1" t="s">
        <v>146</v>
      </c>
      <c r="C122" s="1" t="s">
        <v>143</v>
      </c>
      <c r="D122" s="1" t="s">
        <v>144</v>
      </c>
      <c r="E122" s="1" t="s">
        <v>145</v>
      </c>
      <c r="F122" s="1" t="s">
        <v>35</v>
      </c>
      <c r="G122" s="1" t="s">
        <v>43</v>
      </c>
      <c r="H122" s="1">
        <v>3</v>
      </c>
      <c r="I122" s="1">
        <v>906.7727</v>
      </c>
      <c r="J122" s="1">
        <v>2717.2963</v>
      </c>
      <c r="K122" s="1">
        <v>2.7409</v>
      </c>
      <c r="L122" s="2">
        <v>1.1237E-06</v>
      </c>
      <c r="M122" s="1">
        <v>2</v>
      </c>
      <c r="N122" s="1">
        <v>50.31</v>
      </c>
      <c r="O122" s="1">
        <v>0</v>
      </c>
      <c r="P122" s="1">
        <v>125.49</v>
      </c>
      <c r="Q122" s="1">
        <v>53.252</v>
      </c>
      <c r="R122" s="1">
        <v>3</v>
      </c>
      <c r="T122" s="1">
        <v>0.083732</v>
      </c>
      <c r="U122" s="1">
        <f>LN(T122)</f>
        <v>-2.4801340567498635</v>
      </c>
      <c r="V122" s="1">
        <f>(U122)-0.244866</f>
        <v>-2.7250000567498636</v>
      </c>
      <c r="Y122" s="1">
        <v>0.06554619899828638</v>
      </c>
      <c r="Z122" s="1">
        <v>0.15883</v>
      </c>
      <c r="AA122" s="1">
        <v>0.004407</v>
      </c>
      <c r="AB122" s="1">
        <v>0.004407</v>
      </c>
      <c r="AC122" s="1">
        <v>3918600</v>
      </c>
      <c r="AD122" s="1">
        <v>3551000</v>
      </c>
      <c r="AE122" s="1">
        <v>367660</v>
      </c>
    </row>
    <row r="123" spans="1:31" ht="18" customHeight="1">
      <c r="A123" s="1" t="s">
        <v>2</v>
      </c>
      <c r="B123" s="1" t="s">
        <v>147</v>
      </c>
      <c r="C123" s="1" t="s">
        <v>143</v>
      </c>
      <c r="D123" s="1" t="s">
        <v>144</v>
      </c>
      <c r="E123" s="1" t="s">
        <v>145</v>
      </c>
      <c r="F123" s="1" t="s">
        <v>35</v>
      </c>
      <c r="G123" s="1" t="s">
        <v>43</v>
      </c>
      <c r="H123" s="1">
        <v>4</v>
      </c>
      <c r="I123" s="1">
        <v>680.33135</v>
      </c>
      <c r="J123" s="1">
        <v>2717.2963</v>
      </c>
      <c r="K123" s="1">
        <v>1.1412</v>
      </c>
      <c r="L123" s="1">
        <v>1</v>
      </c>
      <c r="M123" s="1">
        <v>2</v>
      </c>
      <c r="N123" s="1">
        <v>12.77</v>
      </c>
      <c r="O123" s="1">
        <v>1.67</v>
      </c>
      <c r="P123" s="1">
        <v>64.518</v>
      </c>
      <c r="Q123" s="1">
        <v>27.139</v>
      </c>
      <c r="R123" s="1">
        <v>3</v>
      </c>
      <c r="T123" s="1">
        <v>0.058667</v>
      </c>
      <c r="U123" s="1">
        <f>LN(T123)</f>
        <v>-2.8358778908100546</v>
      </c>
      <c r="V123" s="1">
        <f>(U123)+0.3027</f>
        <v>-2.5331778908100544</v>
      </c>
      <c r="Y123" s="1">
        <v>0.0794062744294672</v>
      </c>
      <c r="Z123" s="1">
        <v>0.15961</v>
      </c>
      <c r="AA123" s="1">
        <v>0.0025597</v>
      </c>
      <c r="AB123" s="1">
        <v>0.0025597</v>
      </c>
      <c r="AC123" s="1">
        <v>1335600</v>
      </c>
      <c r="AD123" s="1">
        <v>1256000</v>
      </c>
      <c r="AE123" s="1">
        <v>79612</v>
      </c>
    </row>
    <row r="124" spans="1:31" ht="18" customHeight="1">
      <c r="A124" s="1" t="s">
        <v>2</v>
      </c>
      <c r="B124" s="1" t="s">
        <v>147</v>
      </c>
      <c r="C124" s="1" t="s">
        <v>143</v>
      </c>
      <c r="D124" s="1" t="s">
        <v>144</v>
      </c>
      <c r="E124" s="1" t="s">
        <v>145</v>
      </c>
      <c r="F124" s="1" t="s">
        <v>35</v>
      </c>
      <c r="G124" s="1" t="s">
        <v>43</v>
      </c>
      <c r="H124" s="1">
        <v>4</v>
      </c>
      <c r="I124" s="1">
        <v>680.33135</v>
      </c>
      <c r="J124" s="1">
        <v>2717.2963</v>
      </c>
      <c r="K124" s="1">
        <v>-0.40305</v>
      </c>
      <c r="L124" s="1">
        <v>0.83108</v>
      </c>
      <c r="M124" s="1">
        <v>1</v>
      </c>
      <c r="N124" s="1">
        <v>14.84</v>
      </c>
      <c r="O124" s="1">
        <v>5.27</v>
      </c>
      <c r="P124" s="1">
        <v>64.518</v>
      </c>
      <c r="Q124" s="1">
        <v>27.139</v>
      </c>
      <c r="R124" s="1">
        <v>3</v>
      </c>
      <c r="T124" s="1">
        <v>0.10803</v>
      </c>
      <c r="U124" s="1">
        <f>LN(T124)</f>
        <v>-2.2253463126532433</v>
      </c>
      <c r="V124" s="1">
        <f>(U124)-0.244866</f>
        <v>-2.4702123126532434</v>
      </c>
      <c r="Y124" s="1">
        <v>0.08456690247199254</v>
      </c>
      <c r="Z124" s="1">
        <v>0.20492</v>
      </c>
      <c r="AA124" s="1">
        <v>0.012019</v>
      </c>
      <c r="AB124" s="1">
        <v>0.012019</v>
      </c>
      <c r="AC124" s="1">
        <v>3609900</v>
      </c>
      <c r="AD124" s="1">
        <v>3092100</v>
      </c>
      <c r="AE124" s="1">
        <v>517750</v>
      </c>
    </row>
    <row r="125" spans="1:31" ht="18" customHeight="1">
      <c r="A125" s="1" t="s">
        <v>2</v>
      </c>
      <c r="B125" s="1" t="s">
        <v>148</v>
      </c>
      <c r="C125" s="1" t="s">
        <v>143</v>
      </c>
      <c r="D125" s="1" t="s">
        <v>144</v>
      </c>
      <c r="E125" s="1" t="s">
        <v>145</v>
      </c>
      <c r="F125" s="1" t="s">
        <v>35</v>
      </c>
      <c r="G125" s="1" t="s">
        <v>36</v>
      </c>
      <c r="H125" s="1">
        <v>4</v>
      </c>
      <c r="I125" s="1">
        <v>680.33135</v>
      </c>
      <c r="J125" s="1">
        <v>2717.2963</v>
      </c>
      <c r="K125" s="1">
        <v>0.030676</v>
      </c>
      <c r="L125" s="1">
        <v>1</v>
      </c>
      <c r="M125" s="1">
        <v>1</v>
      </c>
      <c r="N125" s="1">
        <v>9.86</v>
      </c>
      <c r="O125" s="1">
        <v>2.91</v>
      </c>
      <c r="P125" s="1">
        <v>57.154</v>
      </c>
      <c r="Q125" s="1">
        <v>25.527</v>
      </c>
      <c r="R125" s="1">
        <v>3</v>
      </c>
      <c r="T125" s="1">
        <v>0.17933</v>
      </c>
      <c r="U125" s="1">
        <f>1/T125</f>
        <v>5.576311827357386</v>
      </c>
      <c r="V125" s="1">
        <f>LN(U125)</f>
        <v>1.7185275950218042</v>
      </c>
      <c r="W125" s="1">
        <f>(V125)+0.226248</f>
        <v>1.9447755950218042</v>
      </c>
      <c r="X125" s="1">
        <f>EXP(W125)</f>
        <v>6.992062625307097</v>
      </c>
      <c r="Y125" s="1">
        <v>0.14301931398334394</v>
      </c>
      <c r="Z125" s="1">
        <v>0.49292</v>
      </c>
      <c r="AA125" s="1">
        <v>0.2455</v>
      </c>
      <c r="AB125" s="1">
        <v>0.2455</v>
      </c>
      <c r="AC125" s="1">
        <v>3389000</v>
      </c>
      <c r="AD125" s="1">
        <v>439640</v>
      </c>
      <c r="AE125" s="1">
        <v>2949400</v>
      </c>
    </row>
    <row r="126" spans="1:31" ht="18" customHeight="1">
      <c r="A126" s="1" t="s">
        <v>45</v>
      </c>
      <c r="B126" s="1" t="s">
        <v>149</v>
      </c>
      <c r="C126" s="1" t="s">
        <v>143</v>
      </c>
      <c r="D126" s="1" t="s">
        <v>150</v>
      </c>
      <c r="E126" s="1" t="s">
        <v>151</v>
      </c>
      <c r="F126" s="1" t="s">
        <v>35</v>
      </c>
      <c r="G126" s="1" t="s">
        <v>36</v>
      </c>
      <c r="H126" s="1">
        <v>2</v>
      </c>
      <c r="I126" s="1">
        <v>690.77308</v>
      </c>
      <c r="J126" s="1">
        <v>1379.5316</v>
      </c>
      <c r="K126" s="1">
        <v>-3.0886</v>
      </c>
      <c r="L126" s="1">
        <v>0.00078196</v>
      </c>
      <c r="M126" s="1">
        <v>6</v>
      </c>
      <c r="N126" s="1">
        <v>46.74</v>
      </c>
      <c r="O126" s="1">
        <v>0</v>
      </c>
      <c r="P126" s="1">
        <v>176.01</v>
      </c>
      <c r="Q126" s="1">
        <v>176.01</v>
      </c>
      <c r="R126" s="1">
        <v>1</v>
      </c>
      <c r="T126" s="1">
        <v>0.090624</v>
      </c>
      <c r="U126" s="1">
        <f>1/T126</f>
        <v>11.034604519774012</v>
      </c>
      <c r="V126" s="1">
        <f>LN(U126)</f>
        <v>2.401036200350937</v>
      </c>
      <c r="W126" s="1">
        <f>(V126)+0.226248</f>
        <v>2.627284200350937</v>
      </c>
      <c r="X126" s="1">
        <f>EXP(W126)</f>
        <v>13.836142639878197</v>
      </c>
      <c r="Y126" s="1">
        <v>0.0722744789518015</v>
      </c>
      <c r="Z126" s="1">
        <v>0.062287</v>
      </c>
      <c r="AA126" s="1">
        <v>0.00344</v>
      </c>
      <c r="AB126" s="1">
        <v>0.00344</v>
      </c>
      <c r="AC126" s="1">
        <v>166950</v>
      </c>
      <c r="AD126" s="1">
        <v>0</v>
      </c>
      <c r="AE126" s="1">
        <v>166950</v>
      </c>
    </row>
    <row r="127" spans="1:31" ht="18" customHeight="1">
      <c r="A127" s="1" t="s">
        <v>45</v>
      </c>
      <c r="B127" s="1" t="s">
        <v>149</v>
      </c>
      <c r="C127" s="1" t="s">
        <v>143</v>
      </c>
      <c r="D127" s="1" t="s">
        <v>150</v>
      </c>
      <c r="E127" s="1" t="s">
        <v>151</v>
      </c>
      <c r="F127" s="1" t="s">
        <v>37</v>
      </c>
      <c r="G127" s="1" t="s">
        <v>43</v>
      </c>
      <c r="H127" s="1">
        <v>2</v>
      </c>
      <c r="I127" s="1">
        <v>690.77308</v>
      </c>
      <c r="J127" s="1">
        <v>1379.5316</v>
      </c>
      <c r="K127" s="1">
        <v>-2.8483</v>
      </c>
      <c r="L127" s="2">
        <v>5.9824E-10</v>
      </c>
      <c r="M127" s="1">
        <v>7</v>
      </c>
      <c r="N127" s="1">
        <v>54.81</v>
      </c>
      <c r="O127" s="1">
        <v>0</v>
      </c>
      <c r="P127" s="1">
        <v>199.42</v>
      </c>
      <c r="Q127" s="1">
        <v>199.42</v>
      </c>
      <c r="R127" s="1">
        <v>1</v>
      </c>
      <c r="T127" s="1">
        <v>0.071916</v>
      </c>
      <c r="U127" s="1">
        <f>LN(T127)</f>
        <v>-2.632256507718089</v>
      </c>
      <c r="V127" s="1">
        <f>(U127)+0.3027</f>
        <v>-2.3295565077180886</v>
      </c>
      <c r="Y127" s="1">
        <v>0.09733890657217109</v>
      </c>
      <c r="Z127" s="1">
        <v>0.19603</v>
      </c>
      <c r="AA127" s="1">
        <v>0.0045414</v>
      </c>
      <c r="AB127" s="1">
        <v>0.0045414</v>
      </c>
      <c r="AC127" s="1">
        <v>147060</v>
      </c>
      <c r="AD127" s="1">
        <v>133530</v>
      </c>
      <c r="AE127" s="1">
        <v>13535</v>
      </c>
    </row>
    <row r="128" spans="1:31" ht="18" customHeight="1">
      <c r="A128" s="1" t="s">
        <v>2</v>
      </c>
      <c r="B128" s="1" t="s">
        <v>149</v>
      </c>
      <c r="C128" s="1" t="s">
        <v>143</v>
      </c>
      <c r="D128" s="1" t="s">
        <v>150</v>
      </c>
      <c r="E128" s="1" t="s">
        <v>151</v>
      </c>
      <c r="F128" s="1" t="s">
        <v>35</v>
      </c>
      <c r="G128" s="1" t="s">
        <v>36</v>
      </c>
      <c r="H128" s="1">
        <v>2</v>
      </c>
      <c r="I128" s="1">
        <v>682.77563</v>
      </c>
      <c r="J128" s="1">
        <v>1363.5367</v>
      </c>
      <c r="K128" s="1">
        <v>-1.4143</v>
      </c>
      <c r="L128" s="1">
        <v>0.01069</v>
      </c>
      <c r="M128" s="1">
        <v>2</v>
      </c>
      <c r="N128" s="1">
        <v>34.26</v>
      </c>
      <c r="O128" s="1">
        <v>1.71</v>
      </c>
      <c r="P128" s="1">
        <v>143.48</v>
      </c>
      <c r="Q128" s="1">
        <v>143.48</v>
      </c>
      <c r="R128" s="1">
        <v>1</v>
      </c>
      <c r="T128" s="1">
        <v>0.073508</v>
      </c>
      <c r="U128" s="1">
        <f>1/T128</f>
        <v>13.603961473581107</v>
      </c>
      <c r="V128" s="1">
        <f>LN(U128)</f>
        <v>2.610361035148959</v>
      </c>
      <c r="W128" s="1">
        <f>(V128)+0.226248</f>
        <v>2.836609035148959</v>
      </c>
      <c r="X128" s="1">
        <f>EXP(W128)</f>
        <v>17.057824870712327</v>
      </c>
      <c r="Y128" s="1">
        <v>0.05862412163211759</v>
      </c>
      <c r="Z128" s="1">
        <v>0.050524</v>
      </c>
      <c r="AA128" s="1">
        <v>0.0018282</v>
      </c>
      <c r="AB128" s="1">
        <v>0.0018282</v>
      </c>
      <c r="AC128" s="1">
        <v>1798300</v>
      </c>
      <c r="AD128" s="1">
        <v>217540</v>
      </c>
      <c r="AE128" s="1">
        <v>1580700</v>
      </c>
    </row>
    <row r="129" spans="1:31" ht="18" customHeight="1">
      <c r="A129" s="1" t="s">
        <v>2</v>
      </c>
      <c r="B129" s="1" t="s">
        <v>152</v>
      </c>
      <c r="C129" s="1" t="s">
        <v>153</v>
      </c>
      <c r="D129" s="1" t="s">
        <v>154</v>
      </c>
      <c r="E129" s="1" t="s">
        <v>155</v>
      </c>
      <c r="F129" s="1" t="s">
        <v>37</v>
      </c>
      <c r="G129" s="1" t="s">
        <v>43</v>
      </c>
      <c r="H129" s="1">
        <v>2</v>
      </c>
      <c r="I129" s="1">
        <v>707.32975</v>
      </c>
      <c r="J129" s="1">
        <v>1412.6449</v>
      </c>
      <c r="K129" s="1">
        <v>-2.9115</v>
      </c>
      <c r="L129" s="1">
        <v>0.00024415</v>
      </c>
      <c r="M129" s="1">
        <v>4</v>
      </c>
      <c r="N129" s="1">
        <v>39.23</v>
      </c>
      <c r="O129" s="1">
        <v>32.95</v>
      </c>
      <c r="P129" s="1">
        <v>159.29</v>
      </c>
      <c r="Q129" s="1">
        <v>159.29</v>
      </c>
      <c r="R129" s="1">
        <v>1</v>
      </c>
      <c r="T129" s="1">
        <v>0.33668</v>
      </c>
      <c r="U129" s="1">
        <f>1/T129</f>
        <v>2.9701793988356897</v>
      </c>
      <c r="V129" s="1">
        <f>LN(U129)</f>
        <v>1.0886223546387617</v>
      </c>
      <c r="W129" s="1">
        <f>(V129)+0.226248</f>
        <v>1.3148703546387617</v>
      </c>
      <c r="X129" s="1">
        <f>EXP(W129)</f>
        <v>3.7242681198655156</v>
      </c>
      <c r="Y129" s="1">
        <v>0.2685091319462011</v>
      </c>
      <c r="Z129" s="1">
        <v>0.22163</v>
      </c>
      <c r="AA129" s="1">
        <v>0.068904</v>
      </c>
      <c r="AB129" s="1">
        <v>0.068904</v>
      </c>
      <c r="AC129" s="1">
        <v>1176800</v>
      </c>
      <c r="AD129" s="1">
        <v>319550</v>
      </c>
      <c r="AE129" s="1">
        <v>857240</v>
      </c>
    </row>
    <row r="130" spans="1:31" ht="18" customHeight="1">
      <c r="A130" s="1" t="s">
        <v>2</v>
      </c>
      <c r="B130" s="1" t="s">
        <v>152</v>
      </c>
      <c r="C130" s="1" t="s">
        <v>153</v>
      </c>
      <c r="D130" s="1" t="s">
        <v>154</v>
      </c>
      <c r="E130" s="1" t="s">
        <v>155</v>
      </c>
      <c r="F130" s="1" t="s">
        <v>37</v>
      </c>
      <c r="G130" s="1" t="s">
        <v>43</v>
      </c>
      <c r="H130" s="1">
        <v>2</v>
      </c>
      <c r="I130" s="1">
        <v>707.32975</v>
      </c>
      <c r="J130" s="1">
        <v>1412.6449</v>
      </c>
      <c r="K130" s="1">
        <v>-2.1539</v>
      </c>
      <c r="L130" s="1">
        <v>0.0014692</v>
      </c>
      <c r="M130" s="1">
        <v>2</v>
      </c>
      <c r="N130" s="1">
        <v>36.88</v>
      </c>
      <c r="O130" s="1">
        <v>26.77</v>
      </c>
      <c r="P130" s="1">
        <v>159.29</v>
      </c>
      <c r="Q130" s="1">
        <v>159.29</v>
      </c>
      <c r="R130" s="1">
        <v>1</v>
      </c>
      <c r="T130" s="1">
        <v>0.34188</v>
      </c>
      <c r="U130" s="1">
        <f>LN(T130)</f>
        <v>-1.0732954806843198</v>
      </c>
      <c r="V130" s="1">
        <f>(U130)+0.3027</f>
        <v>-0.7705954806843198</v>
      </c>
      <c r="Y130" s="1">
        <v>0.46273743504774817</v>
      </c>
      <c r="Z130" s="1">
        <v>0.89378</v>
      </c>
      <c r="AA130" s="1">
        <v>0.45911</v>
      </c>
      <c r="AB130" s="1">
        <v>0.45911</v>
      </c>
      <c r="AC130" s="1">
        <v>294190</v>
      </c>
      <c r="AD130" s="1">
        <v>208690</v>
      </c>
      <c r="AE130" s="1">
        <v>85496</v>
      </c>
    </row>
    <row r="131" spans="1:31" ht="18" customHeight="1">
      <c r="A131" s="1" t="s">
        <v>38</v>
      </c>
      <c r="B131" s="1" t="s">
        <v>156</v>
      </c>
      <c r="C131" s="1" t="s">
        <v>157</v>
      </c>
      <c r="D131" s="1" t="s">
        <v>158</v>
      </c>
      <c r="E131" s="1" t="s">
        <v>159</v>
      </c>
      <c r="F131" s="1" t="s">
        <v>37</v>
      </c>
      <c r="G131" s="1" t="s">
        <v>43</v>
      </c>
      <c r="H131" s="1">
        <v>3</v>
      </c>
      <c r="I131" s="1">
        <v>812.68294</v>
      </c>
      <c r="J131" s="1">
        <v>2435.027</v>
      </c>
      <c r="K131" s="1">
        <v>1.6171</v>
      </c>
      <c r="L131" s="1">
        <v>0.0032027</v>
      </c>
      <c r="M131" s="1">
        <v>2</v>
      </c>
      <c r="N131" s="1">
        <v>30.22</v>
      </c>
      <c r="O131" s="1">
        <v>4.3</v>
      </c>
      <c r="P131" s="1">
        <v>100.53</v>
      </c>
      <c r="Q131" s="1">
        <v>100.53</v>
      </c>
      <c r="R131" s="1">
        <v>1</v>
      </c>
      <c r="T131" s="1">
        <v>0.819</v>
      </c>
      <c r="U131" s="1">
        <f>LN(T131)</f>
        <v>-0.1996711951290677</v>
      </c>
      <c r="V131" s="1">
        <f>(U131)+0.3027</f>
        <v>0.10302880487093233</v>
      </c>
      <c r="Y131" s="1">
        <v>1.1085233394878486</v>
      </c>
      <c r="Z131" s="1">
        <v>2.0449</v>
      </c>
      <c r="AA131" s="1">
        <v>0.064526</v>
      </c>
      <c r="AB131" s="1">
        <v>0.064526</v>
      </c>
      <c r="AC131" s="1">
        <v>2139000</v>
      </c>
      <c r="AD131" s="1">
        <v>1032100</v>
      </c>
      <c r="AE131" s="1">
        <v>1106900</v>
      </c>
    </row>
    <row r="132" spans="1:31" ht="18" customHeight="1">
      <c r="A132" s="1" t="s">
        <v>45</v>
      </c>
      <c r="B132" s="1" t="s">
        <v>160</v>
      </c>
      <c r="C132" s="1" t="s">
        <v>157</v>
      </c>
      <c r="D132" s="1" t="s">
        <v>158</v>
      </c>
      <c r="E132" s="1" t="s">
        <v>159</v>
      </c>
      <c r="F132" s="1" t="s">
        <v>35</v>
      </c>
      <c r="G132" s="1" t="s">
        <v>43</v>
      </c>
      <c r="H132" s="1">
        <v>2</v>
      </c>
      <c r="I132" s="1">
        <v>622.79088</v>
      </c>
      <c r="J132" s="1">
        <v>1243.5672</v>
      </c>
      <c r="K132" s="1">
        <v>-2.57</v>
      </c>
      <c r="L132" s="1">
        <v>0.071769</v>
      </c>
      <c r="M132" s="1">
        <v>2</v>
      </c>
      <c r="N132" s="1">
        <v>31.01</v>
      </c>
      <c r="O132" s="1">
        <v>6.5</v>
      </c>
      <c r="P132" s="1">
        <v>98.788</v>
      </c>
      <c r="Q132" s="1">
        <v>98.788</v>
      </c>
      <c r="R132" s="1">
        <v>1</v>
      </c>
      <c r="T132" s="1">
        <v>0.92515</v>
      </c>
      <c r="U132" s="1">
        <f>LN(T132)</f>
        <v>-0.07779939245441182</v>
      </c>
      <c r="V132" s="1">
        <f>(U132)+0.3027</f>
        <v>0.22490060754558822</v>
      </c>
      <c r="Y132" s="1">
        <v>1.2521982509489418</v>
      </c>
      <c r="Z132" s="1">
        <v>2.5218</v>
      </c>
      <c r="AA132" s="1">
        <v>0.020845</v>
      </c>
      <c r="AB132" s="1">
        <v>0.020845</v>
      </c>
      <c r="AC132" s="1">
        <v>217360</v>
      </c>
      <c r="AD132" s="1">
        <v>122510</v>
      </c>
      <c r="AE132" s="1">
        <v>94848</v>
      </c>
    </row>
    <row r="133" spans="1:31" ht="18" customHeight="1">
      <c r="A133" s="1" t="s">
        <v>2</v>
      </c>
      <c r="B133" s="1" t="s">
        <v>161</v>
      </c>
      <c r="C133" s="1" t="s">
        <v>157</v>
      </c>
      <c r="D133" s="1" t="s">
        <v>158</v>
      </c>
      <c r="E133" s="1" t="s">
        <v>159</v>
      </c>
      <c r="F133" s="1" t="s">
        <v>37</v>
      </c>
      <c r="G133" s="1" t="s">
        <v>43</v>
      </c>
      <c r="H133" s="1">
        <v>3</v>
      </c>
      <c r="I133" s="1">
        <v>830.05963</v>
      </c>
      <c r="J133" s="1">
        <v>2487.1571</v>
      </c>
      <c r="K133" s="1">
        <v>1.2953</v>
      </c>
      <c r="L133" s="1">
        <v>0.00029551</v>
      </c>
      <c r="M133" s="1">
        <v>1</v>
      </c>
      <c r="N133" s="1">
        <v>33.79</v>
      </c>
      <c r="O133" s="1">
        <v>1.82</v>
      </c>
      <c r="P133" s="1">
        <v>141.3</v>
      </c>
      <c r="Q133" s="1">
        <v>141.3</v>
      </c>
      <c r="R133" s="1">
        <v>1</v>
      </c>
      <c r="T133" s="1">
        <v>1.0434</v>
      </c>
      <c r="U133" s="1">
        <f>LN(T133)</f>
        <v>0.042484611606155395</v>
      </c>
      <c r="V133" s="1">
        <f>(U133)-0.244866</f>
        <v>-0.20238138839384462</v>
      </c>
      <c r="Y133" s="1">
        <v>0.8167833568386282</v>
      </c>
      <c r="Z133" s="1">
        <v>2.6186</v>
      </c>
      <c r="AA133" s="1">
        <v>0.070932</v>
      </c>
      <c r="AB133" s="1">
        <v>0.070932</v>
      </c>
      <c r="AC133" s="1">
        <v>6318000</v>
      </c>
      <c r="AD133" s="1">
        <v>3185900</v>
      </c>
      <c r="AE133" s="1">
        <v>3132100</v>
      </c>
    </row>
    <row r="134" spans="1:31" ht="18" customHeight="1">
      <c r="A134" s="1" t="s">
        <v>2</v>
      </c>
      <c r="B134" s="1" t="s">
        <v>160</v>
      </c>
      <c r="C134" s="1" t="s">
        <v>157</v>
      </c>
      <c r="D134" s="1" t="s">
        <v>158</v>
      </c>
      <c r="E134" s="1" t="s">
        <v>159</v>
      </c>
      <c r="F134" s="1" t="s">
        <v>37</v>
      </c>
      <c r="G134" s="1" t="s">
        <v>43</v>
      </c>
      <c r="H134" s="1">
        <v>2</v>
      </c>
      <c r="I134" s="1">
        <v>614.79342</v>
      </c>
      <c r="J134" s="1">
        <v>1227.5723</v>
      </c>
      <c r="K134" s="1">
        <v>-1.4047</v>
      </c>
      <c r="L134" s="1">
        <v>0.0054565</v>
      </c>
      <c r="M134" s="1">
        <v>5</v>
      </c>
      <c r="N134" s="1">
        <v>34.1</v>
      </c>
      <c r="O134" s="1">
        <v>22.86</v>
      </c>
      <c r="P134" s="1">
        <v>101.48</v>
      </c>
      <c r="Q134" s="1">
        <v>101.48</v>
      </c>
      <c r="R134" s="1">
        <v>1</v>
      </c>
      <c r="T134" s="1">
        <v>1.1343</v>
      </c>
      <c r="U134" s="1">
        <f>1/T134</f>
        <v>0.8816009873931058</v>
      </c>
      <c r="V134" s="1">
        <f>LN(U134)</f>
        <v>-0.12601572058285992</v>
      </c>
      <c r="W134" s="1">
        <f>(V134)+0.226248</f>
        <v>0.10023227941714008</v>
      </c>
      <c r="X134" s="1">
        <f>EXP(W134)</f>
        <v>1.1054276563486922</v>
      </c>
      <c r="Y134" s="1">
        <v>0.9046272673356777</v>
      </c>
      <c r="Z134" s="1">
        <v>0.77962</v>
      </c>
      <c r="AA134" s="1">
        <v>0.41503</v>
      </c>
      <c r="AB134" s="1">
        <v>0.41503</v>
      </c>
      <c r="AC134" s="1">
        <v>983830</v>
      </c>
      <c r="AD134" s="1">
        <v>517130</v>
      </c>
      <c r="AE134" s="1">
        <v>466700</v>
      </c>
    </row>
    <row r="135" spans="1:31" ht="18" customHeight="1">
      <c r="A135" s="1" t="s">
        <v>2</v>
      </c>
      <c r="B135" s="1" t="s">
        <v>162</v>
      </c>
      <c r="C135" s="1" t="s">
        <v>157</v>
      </c>
      <c r="D135" s="1" t="s">
        <v>158</v>
      </c>
      <c r="E135" s="1" t="s">
        <v>159</v>
      </c>
      <c r="F135" s="1" t="s">
        <v>37</v>
      </c>
      <c r="G135" s="1" t="s">
        <v>43</v>
      </c>
      <c r="H135" s="1">
        <v>2</v>
      </c>
      <c r="I135" s="1">
        <v>1004.9248</v>
      </c>
      <c r="J135" s="1">
        <v>2007.835</v>
      </c>
      <c r="K135" s="1">
        <v>3.3225</v>
      </c>
      <c r="L135" s="2">
        <v>2.6859E-18</v>
      </c>
      <c r="M135" s="1">
        <v>4</v>
      </c>
      <c r="N135" s="1">
        <v>63.24</v>
      </c>
      <c r="O135" s="1">
        <v>6.81</v>
      </c>
      <c r="P135" s="1">
        <v>225.51</v>
      </c>
      <c r="Q135" s="1">
        <v>225.51</v>
      </c>
      <c r="R135" s="1">
        <v>1</v>
      </c>
      <c r="T135" s="1">
        <v>1.1582</v>
      </c>
      <c r="U135" s="1">
        <f>1/T135</f>
        <v>0.8634087376964256</v>
      </c>
      <c r="V135" s="1">
        <f>LN(U135)</f>
        <v>-0.14686707580955227</v>
      </c>
      <c r="W135" s="1">
        <f>(V135)+0.226248</f>
        <v>0.07938092419044773</v>
      </c>
      <c r="X135" s="1">
        <f>EXP(W135)</f>
        <v>1.082616638401245</v>
      </c>
      <c r="Y135" s="1">
        <v>0.9236880023170074</v>
      </c>
      <c r="Z135" s="1">
        <v>0.79604</v>
      </c>
      <c r="AA135" s="1">
        <v>0.42325</v>
      </c>
      <c r="AB135" s="1">
        <v>0.42325</v>
      </c>
      <c r="AC135" s="1">
        <v>2685300</v>
      </c>
      <c r="AD135" s="1">
        <v>1384000</v>
      </c>
      <c r="AE135" s="1">
        <v>1301300</v>
      </c>
    </row>
    <row r="136" spans="1:31" ht="18" customHeight="1">
      <c r="A136" s="1" t="s">
        <v>2</v>
      </c>
      <c r="B136" s="1" t="s">
        <v>160</v>
      </c>
      <c r="C136" s="1" t="s">
        <v>157</v>
      </c>
      <c r="D136" s="1" t="s">
        <v>158</v>
      </c>
      <c r="E136" s="1" t="s">
        <v>159</v>
      </c>
      <c r="F136" s="1" t="s">
        <v>35</v>
      </c>
      <c r="G136" s="1" t="s">
        <v>43</v>
      </c>
      <c r="H136" s="1">
        <v>2</v>
      </c>
      <c r="I136" s="1">
        <v>614.79342</v>
      </c>
      <c r="J136" s="1">
        <v>1227.5723</v>
      </c>
      <c r="K136" s="1">
        <v>-0.91975</v>
      </c>
      <c r="L136" s="1">
        <v>0.014799</v>
      </c>
      <c r="M136" s="1">
        <v>2</v>
      </c>
      <c r="N136" s="1">
        <v>38.76</v>
      </c>
      <c r="O136" s="1">
        <v>20.02</v>
      </c>
      <c r="P136" s="1">
        <v>116.12</v>
      </c>
      <c r="Q136" s="1">
        <v>116.12</v>
      </c>
      <c r="R136" s="1">
        <v>1</v>
      </c>
      <c r="T136" s="1">
        <v>0.74361</v>
      </c>
      <c r="U136" s="1">
        <f>LN(T136)</f>
        <v>-0.2962385751349017</v>
      </c>
      <c r="V136" s="1">
        <f>(U136)+0.3027</f>
        <v>0.00646142486509832</v>
      </c>
      <c r="Y136" s="1">
        <v>1.0064823449042237</v>
      </c>
      <c r="Z136" s="1">
        <v>2.027</v>
      </c>
      <c r="AA136" s="1">
        <v>0.059895</v>
      </c>
      <c r="AB136" s="1">
        <v>0.059895</v>
      </c>
      <c r="AC136" s="1">
        <v>602250</v>
      </c>
      <c r="AD136" s="1">
        <v>318180</v>
      </c>
      <c r="AE136" s="1">
        <v>284070</v>
      </c>
    </row>
    <row r="137" spans="1:31" ht="18" customHeight="1">
      <c r="A137" s="1" t="s">
        <v>2</v>
      </c>
      <c r="B137" s="1" t="s">
        <v>162</v>
      </c>
      <c r="C137" s="1" t="s">
        <v>157</v>
      </c>
      <c r="D137" s="1" t="s">
        <v>158</v>
      </c>
      <c r="E137" s="1" t="s">
        <v>159</v>
      </c>
      <c r="F137" s="1" t="s">
        <v>37</v>
      </c>
      <c r="G137" s="1" t="s">
        <v>43</v>
      </c>
      <c r="H137" s="1">
        <v>2</v>
      </c>
      <c r="I137" s="1">
        <v>1004.9248</v>
      </c>
      <c r="J137" s="1">
        <v>2007.835</v>
      </c>
      <c r="K137" s="1">
        <v>4.9184</v>
      </c>
      <c r="L137" s="2">
        <v>1.3212E-25</v>
      </c>
      <c r="M137" s="1">
        <v>4</v>
      </c>
      <c r="N137" s="1">
        <v>73.85</v>
      </c>
      <c r="O137" s="1">
        <v>0</v>
      </c>
      <c r="P137" s="1">
        <v>225.51</v>
      </c>
      <c r="Q137" s="1">
        <v>225.51</v>
      </c>
      <c r="R137" s="1">
        <v>1</v>
      </c>
      <c r="T137" s="1">
        <v>0.83976</v>
      </c>
      <c r="U137" s="1">
        <f>LN(T137)</f>
        <v>-0.17463914225459484</v>
      </c>
      <c r="V137" s="1">
        <f>(U137)+0.3027</f>
        <v>0.12806085774540518</v>
      </c>
      <c r="Y137" s="1">
        <v>1.1366221728550865</v>
      </c>
      <c r="Z137" s="1">
        <v>2.289</v>
      </c>
      <c r="AA137" s="1">
        <v>0.040796</v>
      </c>
      <c r="AB137" s="1">
        <v>0.040796</v>
      </c>
      <c r="AC137" s="1">
        <v>3701000</v>
      </c>
      <c r="AD137" s="1">
        <v>1955200</v>
      </c>
      <c r="AE137" s="1">
        <v>1745800</v>
      </c>
    </row>
    <row r="138" spans="1:31" ht="18" customHeight="1">
      <c r="A138" s="1" t="s">
        <v>2</v>
      </c>
      <c r="B138" s="1" t="s">
        <v>160</v>
      </c>
      <c r="C138" s="1" t="s">
        <v>157</v>
      </c>
      <c r="D138" s="1" t="s">
        <v>158</v>
      </c>
      <c r="E138" s="1" t="s">
        <v>159</v>
      </c>
      <c r="F138" s="1" t="s">
        <v>35</v>
      </c>
      <c r="G138" s="1" t="s">
        <v>36</v>
      </c>
      <c r="H138" s="1">
        <v>2</v>
      </c>
      <c r="I138" s="1">
        <v>614.79342</v>
      </c>
      <c r="J138" s="1">
        <v>1227.5723</v>
      </c>
      <c r="K138" s="1">
        <v>-0.9644</v>
      </c>
      <c r="L138" s="1">
        <v>0.06222</v>
      </c>
      <c r="M138" s="1">
        <v>1</v>
      </c>
      <c r="N138" s="1">
        <v>31.86</v>
      </c>
      <c r="O138" s="1">
        <v>17.91</v>
      </c>
      <c r="P138" s="1">
        <v>101.48</v>
      </c>
      <c r="Q138" s="1">
        <v>101.48</v>
      </c>
      <c r="R138" s="1">
        <v>1</v>
      </c>
      <c r="T138" s="1">
        <v>1.0254</v>
      </c>
      <c r="U138" s="1">
        <f>LN(T138)</f>
        <v>0.025082780367463243</v>
      </c>
      <c r="V138" s="1">
        <f>(U138)+0.3027</f>
        <v>0.3277827803674633</v>
      </c>
      <c r="Y138" s="1">
        <v>1.3878874631389992</v>
      </c>
      <c r="Z138" s="1">
        <v>2.795</v>
      </c>
      <c r="AA138" s="1">
        <v>0.011815</v>
      </c>
      <c r="AB138" s="1">
        <v>0.011815</v>
      </c>
      <c r="AC138" s="1">
        <v>596540</v>
      </c>
      <c r="AD138" s="1">
        <v>312470</v>
      </c>
      <c r="AE138" s="1">
        <v>284070</v>
      </c>
    </row>
    <row r="139" spans="1:31" ht="18" customHeight="1">
      <c r="A139" s="1" t="s">
        <v>2</v>
      </c>
      <c r="B139" s="1" t="s">
        <v>163</v>
      </c>
      <c r="C139" s="1" t="s">
        <v>164</v>
      </c>
      <c r="D139" s="1" t="s">
        <v>165</v>
      </c>
      <c r="E139" s="1" t="s">
        <v>166</v>
      </c>
      <c r="F139" s="1" t="s">
        <v>37</v>
      </c>
      <c r="G139" s="1" t="s">
        <v>43</v>
      </c>
      <c r="H139" s="1">
        <v>3</v>
      </c>
      <c r="I139" s="1">
        <v>716.69607</v>
      </c>
      <c r="J139" s="1">
        <v>2147.0664</v>
      </c>
      <c r="K139" s="1">
        <v>0.19856</v>
      </c>
      <c r="L139" s="1">
        <v>0.00014316</v>
      </c>
      <c r="M139" s="1">
        <v>2</v>
      </c>
      <c r="N139" s="1">
        <v>35.09</v>
      </c>
      <c r="O139" s="1">
        <v>27.15</v>
      </c>
      <c r="P139" s="1">
        <v>119.66</v>
      </c>
      <c r="Q139" s="1">
        <v>119.66</v>
      </c>
      <c r="R139" s="1">
        <v>1</v>
      </c>
      <c r="T139" s="1">
        <v>0.11278</v>
      </c>
      <c r="U139" s="1">
        <f>LN(T139)</f>
        <v>-2.182316260603101</v>
      </c>
      <c r="V139" s="1">
        <f>(U139)+0.3027</f>
        <v>-1.879616260603101</v>
      </c>
      <c r="Y139" s="1">
        <v>0.15264867182837555</v>
      </c>
      <c r="Z139" s="1">
        <v>0.28159</v>
      </c>
      <c r="AA139" s="1">
        <v>0.022182</v>
      </c>
      <c r="AB139" s="1">
        <v>0.022182</v>
      </c>
      <c r="AC139" s="1">
        <v>1603300</v>
      </c>
      <c r="AD139" s="1">
        <v>1332700</v>
      </c>
      <c r="AE139" s="1">
        <v>270610</v>
      </c>
    </row>
    <row r="140" spans="1:31" ht="18" customHeight="1">
      <c r="A140" s="1" t="s">
        <v>2</v>
      </c>
      <c r="B140" s="1" t="s">
        <v>163</v>
      </c>
      <c r="C140" s="1" t="s">
        <v>164</v>
      </c>
      <c r="D140" s="1" t="s">
        <v>165</v>
      </c>
      <c r="E140" s="1" t="s">
        <v>166</v>
      </c>
      <c r="F140" s="1" t="s">
        <v>37</v>
      </c>
      <c r="G140" s="1" t="s">
        <v>43</v>
      </c>
      <c r="H140" s="1">
        <v>4</v>
      </c>
      <c r="I140" s="1">
        <v>537.77387</v>
      </c>
      <c r="J140" s="1">
        <v>2147.0664</v>
      </c>
      <c r="K140" s="1">
        <v>-1.1251</v>
      </c>
      <c r="L140" s="1">
        <v>1</v>
      </c>
      <c r="M140" s="1">
        <v>1</v>
      </c>
      <c r="N140" s="1">
        <v>9.26</v>
      </c>
      <c r="O140" s="1">
        <v>9.26</v>
      </c>
      <c r="P140" s="1">
        <v>34.24</v>
      </c>
      <c r="Q140" s="1">
        <v>34.24</v>
      </c>
      <c r="R140" s="1">
        <v>1</v>
      </c>
      <c r="T140" s="1">
        <v>0.19926</v>
      </c>
      <c r="U140" s="1">
        <f>LN(T140)</f>
        <v>-1.6131447743654268</v>
      </c>
      <c r="V140" s="1">
        <f>(U140)+0.3027</f>
        <v>-1.3104447743654268</v>
      </c>
      <c r="Y140" s="1">
        <v>0.26970007402484586</v>
      </c>
      <c r="Z140" s="1">
        <v>0.49752</v>
      </c>
      <c r="AA140" s="1">
        <v>0.14222</v>
      </c>
      <c r="AB140" s="1">
        <v>0.14222</v>
      </c>
      <c r="AC140" s="1">
        <v>1080400</v>
      </c>
      <c r="AD140" s="1">
        <v>929750</v>
      </c>
      <c r="AE140" s="1">
        <v>150630</v>
      </c>
    </row>
    <row r="141" spans="1:31" ht="18" customHeight="1">
      <c r="A141" s="1" t="s">
        <v>2</v>
      </c>
      <c r="B141" s="1" t="s">
        <v>167</v>
      </c>
      <c r="C141" s="1" t="s">
        <v>164</v>
      </c>
      <c r="D141" s="1" t="s">
        <v>165</v>
      </c>
      <c r="E141" s="1" t="s">
        <v>166</v>
      </c>
      <c r="F141" s="1" t="s">
        <v>37</v>
      </c>
      <c r="G141" s="1" t="s">
        <v>36</v>
      </c>
      <c r="H141" s="1">
        <v>4</v>
      </c>
      <c r="I141" s="1">
        <v>618.80657</v>
      </c>
      <c r="J141" s="1">
        <v>2471.1972</v>
      </c>
      <c r="K141" s="1">
        <v>-1.4323</v>
      </c>
      <c r="L141" s="1">
        <v>0.0032809</v>
      </c>
      <c r="M141" s="1">
        <v>2</v>
      </c>
      <c r="N141" s="1">
        <v>28.27</v>
      </c>
      <c r="O141" s="1">
        <v>21.86</v>
      </c>
      <c r="P141" s="1">
        <v>75.775</v>
      </c>
      <c r="Q141" s="1">
        <v>75.775</v>
      </c>
      <c r="R141" s="1">
        <v>1</v>
      </c>
      <c r="T141" s="1">
        <v>0.36381</v>
      </c>
      <c r="U141" s="1">
        <f>1/T141</f>
        <v>2.7486875017179293</v>
      </c>
      <c r="V141" s="1">
        <f>LN(U141)</f>
        <v>1.0111235256453268</v>
      </c>
      <c r="W141" s="1">
        <f>(V141)+0.226248</f>
        <v>1.2373715256453268</v>
      </c>
      <c r="X141" s="1">
        <f>EXP(W141)</f>
        <v>3.446542400143816</v>
      </c>
      <c r="Y141" s="1">
        <v>0.2901458574710331</v>
      </c>
      <c r="Z141" s="1">
        <v>1</v>
      </c>
      <c r="AA141" s="1">
        <v>0.48322</v>
      </c>
      <c r="AB141" s="1">
        <v>0.48322</v>
      </c>
      <c r="AC141" s="1">
        <v>2164200</v>
      </c>
      <c r="AD141" s="1">
        <v>553850</v>
      </c>
      <c r="AE141" s="1">
        <v>1610400</v>
      </c>
    </row>
    <row r="142" spans="1:31" ht="18" customHeight="1">
      <c r="A142" s="1" t="s">
        <v>2</v>
      </c>
      <c r="B142" s="1" t="s">
        <v>168</v>
      </c>
      <c r="C142" s="1" t="s">
        <v>164</v>
      </c>
      <c r="D142" s="1" t="s">
        <v>165</v>
      </c>
      <c r="E142" s="1" t="s">
        <v>166</v>
      </c>
      <c r="F142" s="1" t="s">
        <v>37</v>
      </c>
      <c r="G142" s="1" t="s">
        <v>36</v>
      </c>
      <c r="H142" s="1">
        <v>2</v>
      </c>
      <c r="I142" s="1">
        <v>650.7821</v>
      </c>
      <c r="J142" s="1">
        <v>1299.5496</v>
      </c>
      <c r="K142" s="1">
        <v>-2.3848</v>
      </c>
      <c r="L142" s="2">
        <v>9.0368E-08</v>
      </c>
      <c r="M142" s="1">
        <v>4</v>
      </c>
      <c r="N142" s="1">
        <v>53.2</v>
      </c>
      <c r="O142" s="1">
        <v>26.22</v>
      </c>
      <c r="P142" s="1">
        <v>137.54</v>
      </c>
      <c r="Q142" s="1">
        <v>137.54</v>
      </c>
      <c r="R142" s="1">
        <v>1</v>
      </c>
      <c r="T142" s="1">
        <v>0.50972</v>
      </c>
      <c r="U142" s="1">
        <f>1/T142</f>
        <v>1.9618614141097075</v>
      </c>
      <c r="V142" s="1">
        <f>LN(U142)</f>
        <v>0.6738937236380588</v>
      </c>
      <c r="W142" s="1">
        <f>(V142)+0.226248</f>
        <v>0.9001417236380588</v>
      </c>
      <c r="X142" s="1">
        <f>EXP(W142)</f>
        <v>2.4599517197605</v>
      </c>
      <c r="Y142" s="1">
        <v>0.40651204329219914</v>
      </c>
      <c r="Z142" s="1">
        <v>0.33554</v>
      </c>
      <c r="AA142" s="1">
        <v>0.14334</v>
      </c>
      <c r="AB142" s="1">
        <v>0.14334</v>
      </c>
      <c r="AC142" s="1">
        <v>1359000</v>
      </c>
      <c r="AD142" s="1">
        <v>410430</v>
      </c>
      <c r="AE142" s="1">
        <v>948590</v>
      </c>
    </row>
    <row r="143" spans="1:31" ht="18" customHeight="1">
      <c r="A143" s="1" t="s">
        <v>2</v>
      </c>
      <c r="B143" s="1" t="s">
        <v>167</v>
      </c>
      <c r="C143" s="1" t="s">
        <v>164</v>
      </c>
      <c r="D143" s="1" t="s">
        <v>165</v>
      </c>
      <c r="E143" s="1" t="s">
        <v>166</v>
      </c>
      <c r="F143" s="1" t="s">
        <v>37</v>
      </c>
      <c r="G143" s="1" t="s">
        <v>43</v>
      </c>
      <c r="H143" s="1">
        <v>4</v>
      </c>
      <c r="I143" s="1">
        <v>618.80657</v>
      </c>
      <c r="J143" s="1">
        <v>2471.1972</v>
      </c>
      <c r="K143" s="1">
        <v>-0.93561</v>
      </c>
      <c r="L143" s="1">
        <v>0.0024858</v>
      </c>
      <c r="M143" s="1">
        <v>2</v>
      </c>
      <c r="N143" s="1">
        <v>29.51</v>
      </c>
      <c r="O143" s="1">
        <v>23.56</v>
      </c>
      <c r="P143" s="1">
        <v>84.15</v>
      </c>
      <c r="Q143" s="1">
        <v>84.15</v>
      </c>
      <c r="R143" s="1">
        <v>1</v>
      </c>
      <c r="T143" s="1">
        <v>0.37734</v>
      </c>
      <c r="U143" s="1">
        <f>LN(T143)</f>
        <v>-0.9746086411986701</v>
      </c>
      <c r="V143" s="1">
        <f>(U143)+0.3027</f>
        <v>-0.6719086411986701</v>
      </c>
      <c r="Y143" s="1">
        <v>0.5107328411750243</v>
      </c>
      <c r="Z143" s="1">
        <v>1.0266</v>
      </c>
      <c r="AA143" s="1">
        <v>0.43981</v>
      </c>
      <c r="AB143" s="1">
        <v>0.43981</v>
      </c>
      <c r="AC143" s="1">
        <v>1203700</v>
      </c>
      <c r="AD143" s="1">
        <v>788790</v>
      </c>
      <c r="AE143" s="1">
        <v>414910</v>
      </c>
    </row>
    <row r="144" spans="1:31" ht="18" customHeight="1">
      <c r="A144" s="1" t="s">
        <v>2</v>
      </c>
      <c r="B144" s="1" t="s">
        <v>168</v>
      </c>
      <c r="C144" s="1" t="s">
        <v>164</v>
      </c>
      <c r="D144" s="1" t="s">
        <v>165</v>
      </c>
      <c r="E144" s="1" t="s">
        <v>166</v>
      </c>
      <c r="F144" s="1" t="s">
        <v>37</v>
      </c>
      <c r="G144" s="1" t="s">
        <v>36</v>
      </c>
      <c r="H144" s="1">
        <v>2</v>
      </c>
      <c r="I144" s="1">
        <v>650.7821</v>
      </c>
      <c r="J144" s="1">
        <v>1299.5496</v>
      </c>
      <c r="K144" s="1">
        <v>-0.90663</v>
      </c>
      <c r="L144" s="2">
        <v>1.8213E-07</v>
      </c>
      <c r="M144" s="1">
        <v>4</v>
      </c>
      <c r="N144" s="1">
        <v>52.24</v>
      </c>
      <c r="O144" s="1">
        <v>29.72</v>
      </c>
      <c r="P144" s="1">
        <v>153.75</v>
      </c>
      <c r="Q144" s="1">
        <v>153.75</v>
      </c>
      <c r="R144" s="1">
        <v>1</v>
      </c>
      <c r="T144" s="1">
        <v>0.56079</v>
      </c>
      <c r="U144" s="1">
        <f>LN(T144)</f>
        <v>-0.578408775089787</v>
      </c>
      <c r="V144" s="1">
        <f>(U144)+0.3027</f>
        <v>-0.27570877508978703</v>
      </c>
      <c r="Y144" s="1">
        <v>0.7590339481701962</v>
      </c>
      <c r="Z144" s="1">
        <v>1.4661</v>
      </c>
      <c r="AA144" s="1">
        <v>0.19542</v>
      </c>
      <c r="AB144" s="1">
        <v>0.19542</v>
      </c>
      <c r="AC144" s="1">
        <v>978150</v>
      </c>
      <c r="AD144" s="1">
        <v>656030</v>
      </c>
      <c r="AE144" s="1">
        <v>322120</v>
      </c>
    </row>
    <row r="145" spans="1:31" ht="18" customHeight="1">
      <c r="A145" s="1" t="s">
        <v>2</v>
      </c>
      <c r="B145" s="1" t="s">
        <v>169</v>
      </c>
      <c r="C145" s="1" t="s">
        <v>170</v>
      </c>
      <c r="D145" s="1" t="s">
        <v>171</v>
      </c>
      <c r="E145" s="1" t="s">
        <v>173</v>
      </c>
      <c r="F145" s="1" t="s">
        <v>35</v>
      </c>
      <c r="G145" s="1" t="s">
        <v>36</v>
      </c>
      <c r="H145" s="1">
        <v>2</v>
      </c>
      <c r="I145" s="1">
        <v>912.40725</v>
      </c>
      <c r="J145" s="1">
        <v>1822.7999</v>
      </c>
      <c r="K145" s="1">
        <v>-4.1072</v>
      </c>
      <c r="L145" s="1">
        <v>0.16155</v>
      </c>
      <c r="M145" s="1">
        <v>1</v>
      </c>
      <c r="N145" s="1">
        <v>23.71</v>
      </c>
      <c r="O145" s="1">
        <v>16.22</v>
      </c>
      <c r="P145" s="1">
        <v>84.823</v>
      </c>
      <c r="Q145" s="1">
        <v>84.823</v>
      </c>
      <c r="R145" s="1">
        <v>1</v>
      </c>
      <c r="T145" s="1">
        <v>0.63239</v>
      </c>
      <c r="U145" s="1">
        <f>1/T145</f>
        <v>1.5813026771454324</v>
      </c>
      <c r="V145" s="1">
        <f>LN(U145)</f>
        <v>0.45824898654856694</v>
      </c>
      <c r="W145" s="1">
        <f>(V145)+0.226248</f>
        <v>0.6844969865485669</v>
      </c>
      <c r="X145" s="1">
        <f>EXP(W145)</f>
        <v>1.9827742225467224</v>
      </c>
      <c r="Y145" s="1">
        <v>0.5043438575248251</v>
      </c>
      <c r="Z145" s="1">
        <v>0.75498</v>
      </c>
      <c r="AA145" s="1">
        <v>0.39218</v>
      </c>
      <c r="AB145" s="1">
        <v>0.39218</v>
      </c>
      <c r="AC145" s="1">
        <v>27261</v>
      </c>
      <c r="AD145" s="1">
        <v>5714.8</v>
      </c>
      <c r="AE145" s="1">
        <v>21547</v>
      </c>
    </row>
    <row r="146" spans="1:31" ht="18" customHeight="1">
      <c r="A146" s="1" t="s">
        <v>38</v>
      </c>
      <c r="B146" s="1" t="s">
        <v>174</v>
      </c>
      <c r="C146" s="1" t="s">
        <v>175</v>
      </c>
      <c r="D146" s="1" t="s">
        <v>176</v>
      </c>
      <c r="E146" s="1" t="s">
        <v>177</v>
      </c>
      <c r="F146" s="1" t="s">
        <v>37</v>
      </c>
      <c r="G146" s="1" t="s">
        <v>43</v>
      </c>
      <c r="H146" s="1">
        <v>2</v>
      </c>
      <c r="I146" s="1">
        <v>823.29828</v>
      </c>
      <c r="J146" s="1">
        <v>1644.582</v>
      </c>
      <c r="K146" s="1">
        <v>-2.313</v>
      </c>
      <c r="L146" s="1">
        <v>0.00076539</v>
      </c>
      <c r="M146" s="1">
        <v>6</v>
      </c>
      <c r="N146" s="1">
        <v>36.18</v>
      </c>
      <c r="O146" s="1">
        <v>7.2</v>
      </c>
      <c r="P146" s="1">
        <v>124.53</v>
      </c>
      <c r="Q146" s="1">
        <v>96.693</v>
      </c>
      <c r="R146" s="1">
        <v>3</v>
      </c>
      <c r="T146" s="1">
        <v>0.3929</v>
      </c>
      <c r="U146" s="1">
        <f>LN(T146)</f>
        <v>-0.9342001524177229</v>
      </c>
      <c r="V146" s="1">
        <f>(U146)-0.244866</f>
        <v>-1.1790661524177228</v>
      </c>
      <c r="Y146" s="1">
        <v>0.30756582413446143</v>
      </c>
      <c r="Z146" s="1">
        <v>0.56358</v>
      </c>
      <c r="AA146" s="1">
        <v>0.20725</v>
      </c>
      <c r="AB146" s="1">
        <v>0.20725</v>
      </c>
      <c r="AC146" s="1">
        <v>38677</v>
      </c>
      <c r="AD146" s="1">
        <v>26619</v>
      </c>
      <c r="AE146" s="1">
        <v>12058</v>
      </c>
    </row>
    <row r="147" spans="1:31" ht="18" customHeight="1">
      <c r="A147" s="1" t="s">
        <v>38</v>
      </c>
      <c r="B147" s="1" t="s">
        <v>174</v>
      </c>
      <c r="C147" s="1" t="s">
        <v>175</v>
      </c>
      <c r="D147" s="1" t="s">
        <v>176</v>
      </c>
      <c r="E147" s="1" t="s">
        <v>177</v>
      </c>
      <c r="F147" s="1" t="s">
        <v>35</v>
      </c>
      <c r="G147" s="1" t="s">
        <v>36</v>
      </c>
      <c r="H147" s="1">
        <v>2</v>
      </c>
      <c r="I147" s="1">
        <v>823.29828</v>
      </c>
      <c r="J147" s="1">
        <v>1644.582</v>
      </c>
      <c r="K147" s="1">
        <v>-2.4777</v>
      </c>
      <c r="L147" s="1">
        <v>0.019679</v>
      </c>
      <c r="M147" s="1">
        <v>2</v>
      </c>
      <c r="N147" s="1">
        <v>23.95</v>
      </c>
      <c r="O147" s="1">
        <v>5.22</v>
      </c>
      <c r="P147" s="1">
        <v>97.824</v>
      </c>
      <c r="Q147" s="1">
        <v>77.164</v>
      </c>
      <c r="R147" s="1">
        <v>3</v>
      </c>
      <c r="T147" s="1">
        <v>0.47908</v>
      </c>
      <c r="U147" s="1">
        <f>1/T147</f>
        <v>2.087334056942473</v>
      </c>
      <c r="V147" s="1">
        <f>LN(U147)</f>
        <v>0.7358876809028311</v>
      </c>
      <c r="W147" s="1">
        <f>(V147)+0.226248</f>
        <v>0.9621356809028311</v>
      </c>
      <c r="X147" s="1">
        <f>EXP(W147)</f>
        <v>2.6172801840951863</v>
      </c>
      <c r="Y147" s="1">
        <v>0.3820760215420756</v>
      </c>
      <c r="Z147" s="1">
        <v>0.35217</v>
      </c>
      <c r="AA147" s="1">
        <v>0.1548</v>
      </c>
      <c r="AB147" s="1">
        <v>0.1548</v>
      </c>
      <c r="AC147" s="1">
        <v>20058</v>
      </c>
      <c r="AD147" s="1">
        <v>5938.9</v>
      </c>
      <c r="AE147" s="1">
        <v>14119</v>
      </c>
    </row>
    <row r="148" spans="1:31" ht="18" customHeight="1">
      <c r="A148" s="1" t="s">
        <v>178</v>
      </c>
      <c r="B148" s="1" t="s">
        <v>179</v>
      </c>
      <c r="C148" s="1" t="s">
        <v>175</v>
      </c>
      <c r="D148" s="1" t="s">
        <v>176</v>
      </c>
      <c r="E148" s="1" t="s">
        <v>180</v>
      </c>
      <c r="F148" s="1" t="s">
        <v>37</v>
      </c>
      <c r="G148" s="1" t="s">
        <v>43</v>
      </c>
      <c r="H148" s="1">
        <v>3</v>
      </c>
      <c r="I148" s="1">
        <v>670.30524</v>
      </c>
      <c r="J148" s="1">
        <v>2007.8939</v>
      </c>
      <c r="K148" s="1">
        <v>0.44157</v>
      </c>
      <c r="L148" s="1">
        <v>0.64017</v>
      </c>
      <c r="M148" s="1">
        <v>2</v>
      </c>
      <c r="N148" s="1">
        <v>15.06</v>
      </c>
      <c r="O148" s="1">
        <v>9.03</v>
      </c>
      <c r="P148" s="1">
        <v>57.632</v>
      </c>
      <c r="Q148" s="1">
        <v>57.632</v>
      </c>
      <c r="R148" s="1">
        <v>1</v>
      </c>
      <c r="T148" s="1">
        <v>0.16355</v>
      </c>
      <c r="U148" s="1">
        <f>LN(T148)</f>
        <v>-1.810636524997744</v>
      </c>
      <c r="V148" s="1">
        <f>(U148)-0.244866</f>
        <v>-2.055502524997744</v>
      </c>
      <c r="Y148" s="1">
        <v>0.12802848189664331</v>
      </c>
      <c r="Z148" s="1">
        <v>0.27528</v>
      </c>
      <c r="AA148" s="1">
        <v>0.033047</v>
      </c>
      <c r="AB148" s="1">
        <v>0.033047</v>
      </c>
      <c r="AC148" s="1">
        <v>2996800</v>
      </c>
      <c r="AD148" s="1">
        <v>2476300</v>
      </c>
      <c r="AE148" s="1">
        <v>520530</v>
      </c>
    </row>
    <row r="149" spans="1:31" ht="18" customHeight="1">
      <c r="A149" s="1" t="s">
        <v>178</v>
      </c>
      <c r="B149" s="1" t="s">
        <v>179</v>
      </c>
      <c r="C149" s="1" t="s">
        <v>175</v>
      </c>
      <c r="D149" s="1" t="s">
        <v>176</v>
      </c>
      <c r="E149" s="1" t="s">
        <v>180</v>
      </c>
      <c r="F149" s="1" t="s">
        <v>37</v>
      </c>
      <c r="G149" s="1" t="s">
        <v>43</v>
      </c>
      <c r="H149" s="1">
        <v>2</v>
      </c>
      <c r="I149" s="1">
        <v>1004.9542</v>
      </c>
      <c r="J149" s="1">
        <v>2007.8939</v>
      </c>
      <c r="K149" s="1">
        <v>3.8332</v>
      </c>
      <c r="L149" s="2">
        <v>6.0804E-18</v>
      </c>
      <c r="M149" s="1">
        <v>3</v>
      </c>
      <c r="N149" s="1">
        <v>64.23</v>
      </c>
      <c r="O149" s="1">
        <v>55.56</v>
      </c>
      <c r="P149" s="1">
        <v>127.93</v>
      </c>
      <c r="Q149" s="1">
        <v>127.93</v>
      </c>
      <c r="R149" s="1">
        <v>1</v>
      </c>
      <c r="T149" s="1">
        <v>0.19297</v>
      </c>
      <c r="U149" s="1">
        <f>LN(T149)</f>
        <v>-1.6452205425738726</v>
      </c>
      <c r="V149" s="1">
        <f>(U149)-0.244866</f>
        <v>-1.8900865425738727</v>
      </c>
      <c r="Y149" s="1">
        <v>0.15105873525891322</v>
      </c>
      <c r="Z149" s="1">
        <v>0.3248</v>
      </c>
      <c r="AA149" s="1">
        <v>0.054587</v>
      </c>
      <c r="AB149" s="1">
        <v>0.054587</v>
      </c>
      <c r="AC149" s="1">
        <v>3653700</v>
      </c>
      <c r="AD149" s="1">
        <v>2798700</v>
      </c>
      <c r="AE149" s="1">
        <v>855010</v>
      </c>
    </row>
    <row r="150" spans="1:31" ht="18" customHeight="1">
      <c r="A150" s="1" t="s">
        <v>178</v>
      </c>
      <c r="B150" s="1" t="s">
        <v>179</v>
      </c>
      <c r="C150" s="1" t="s">
        <v>175</v>
      </c>
      <c r="D150" s="1" t="s">
        <v>176</v>
      </c>
      <c r="E150" s="1" t="s">
        <v>180</v>
      </c>
      <c r="F150" s="1" t="s">
        <v>35</v>
      </c>
      <c r="G150" s="1" t="s">
        <v>36</v>
      </c>
      <c r="H150" s="1">
        <v>3</v>
      </c>
      <c r="I150" s="1">
        <v>670.30524</v>
      </c>
      <c r="J150" s="1">
        <v>2007.8939</v>
      </c>
      <c r="K150" s="1">
        <v>0.4584</v>
      </c>
      <c r="L150" s="1">
        <v>0.87133</v>
      </c>
      <c r="M150" s="1">
        <v>1</v>
      </c>
      <c r="N150" s="1">
        <v>10.46</v>
      </c>
      <c r="O150" s="1">
        <v>4.14</v>
      </c>
      <c r="P150" s="1">
        <v>42.557</v>
      </c>
      <c r="Q150" s="1">
        <v>42.557</v>
      </c>
      <c r="R150" s="1">
        <v>1</v>
      </c>
      <c r="T150" s="1">
        <v>0.24407</v>
      </c>
      <c r="U150" s="1">
        <f>1/T150</f>
        <v>4.097185233744417</v>
      </c>
      <c r="V150" s="1">
        <f>LN(U150)</f>
        <v>1.4103002095867367</v>
      </c>
      <c r="W150" s="1">
        <f>(V150)+0.226248</f>
        <v>1.6365482095867367</v>
      </c>
      <c r="X150" s="1">
        <f>EXP(W150)</f>
        <v>5.1374056237813805</v>
      </c>
      <c r="Y150" s="1">
        <v>0.19465077769427738</v>
      </c>
      <c r="Z150" s="1">
        <v>0.16775</v>
      </c>
      <c r="AA150" s="1">
        <v>0.041101</v>
      </c>
      <c r="AB150" s="1">
        <v>0.041101</v>
      </c>
      <c r="AC150" s="1">
        <v>2254500</v>
      </c>
      <c r="AD150" s="1">
        <v>365860</v>
      </c>
      <c r="AE150" s="1">
        <v>1888700</v>
      </c>
    </row>
    <row r="151" spans="1:31" ht="18" customHeight="1">
      <c r="A151" s="1" t="s">
        <v>178</v>
      </c>
      <c r="B151" s="1" t="s">
        <v>179</v>
      </c>
      <c r="C151" s="1" t="s">
        <v>175</v>
      </c>
      <c r="D151" s="1" t="s">
        <v>176</v>
      </c>
      <c r="E151" s="1" t="s">
        <v>180</v>
      </c>
      <c r="F151" s="1" t="s">
        <v>37</v>
      </c>
      <c r="G151" s="1" t="s">
        <v>43</v>
      </c>
      <c r="H151" s="1">
        <v>2</v>
      </c>
      <c r="I151" s="1">
        <v>1004.9542</v>
      </c>
      <c r="J151" s="1">
        <v>2007.8939</v>
      </c>
      <c r="K151" s="1">
        <v>3.8495</v>
      </c>
      <c r="L151" s="2">
        <v>3.4586E-10</v>
      </c>
      <c r="M151" s="1">
        <v>2</v>
      </c>
      <c r="N151" s="1">
        <v>51.59</v>
      </c>
      <c r="O151" s="1">
        <v>47.67</v>
      </c>
      <c r="P151" s="1">
        <v>115.98</v>
      </c>
      <c r="Q151" s="1">
        <v>115.98</v>
      </c>
      <c r="R151" s="1">
        <v>1</v>
      </c>
      <c r="T151" s="1">
        <v>0.14472</v>
      </c>
      <c r="U151" s="1">
        <f>LN(T151)</f>
        <v>-1.9329544378950974</v>
      </c>
      <c r="V151" s="1">
        <f>(U151)+0.3027</f>
        <v>-1.6302544378950974</v>
      </c>
      <c r="Y151" s="1">
        <v>0.19587972856005065</v>
      </c>
      <c r="Z151" s="1">
        <v>0.39447</v>
      </c>
      <c r="AA151" s="1">
        <v>0.073002</v>
      </c>
      <c r="AB151" s="1">
        <v>0.073002</v>
      </c>
      <c r="AC151" s="1">
        <v>2269200</v>
      </c>
      <c r="AD151" s="1">
        <v>1863200</v>
      </c>
      <c r="AE151" s="1">
        <v>406050</v>
      </c>
    </row>
    <row r="152" spans="1:31" ht="18" customHeight="1">
      <c r="A152" s="1" t="s">
        <v>178</v>
      </c>
      <c r="B152" s="1" t="s">
        <v>179</v>
      </c>
      <c r="C152" s="1" t="s">
        <v>175</v>
      </c>
      <c r="D152" s="1" t="s">
        <v>176</v>
      </c>
      <c r="E152" s="1" t="s">
        <v>180</v>
      </c>
      <c r="F152" s="1" t="s">
        <v>35</v>
      </c>
      <c r="G152" s="1" t="s">
        <v>36</v>
      </c>
      <c r="H152" s="1">
        <v>2</v>
      </c>
      <c r="I152" s="1">
        <v>1004.9542</v>
      </c>
      <c r="J152" s="1">
        <v>2007.8939</v>
      </c>
      <c r="K152" s="1">
        <v>3.2202</v>
      </c>
      <c r="L152" s="1">
        <v>0.00014665</v>
      </c>
      <c r="M152" s="1">
        <v>2</v>
      </c>
      <c r="N152" s="1">
        <v>40.61</v>
      </c>
      <c r="O152" s="1">
        <v>26.48</v>
      </c>
      <c r="P152" s="1">
        <v>115.98</v>
      </c>
      <c r="Q152" s="1">
        <v>115.98</v>
      </c>
      <c r="R152" s="1">
        <v>1</v>
      </c>
      <c r="T152" s="1">
        <v>0.27427</v>
      </c>
      <c r="U152" s="1">
        <f>1/T152</f>
        <v>3.646042221168921</v>
      </c>
      <c r="V152" s="1">
        <f>LN(U152)</f>
        <v>1.29364225632352</v>
      </c>
      <c r="W152" s="1">
        <f>(V152)+0.226248</f>
        <v>1.51989025632352</v>
      </c>
      <c r="X152" s="1">
        <f>EXP(W152)</f>
        <v>4.5717234498717385</v>
      </c>
      <c r="Y152" s="1">
        <v>0.21873589051587436</v>
      </c>
      <c r="Z152" s="1">
        <v>0.18851</v>
      </c>
      <c r="AA152" s="1">
        <v>0.052136</v>
      </c>
      <c r="AB152" s="1">
        <v>0.052136</v>
      </c>
      <c r="AC152" s="1">
        <v>2547400</v>
      </c>
      <c r="AD152" s="1">
        <v>530950</v>
      </c>
      <c r="AE152" s="1">
        <v>2016400</v>
      </c>
    </row>
    <row r="153" spans="1:31" ht="18" customHeight="1">
      <c r="A153" s="1" t="s">
        <v>2</v>
      </c>
      <c r="B153" s="1" t="s">
        <v>181</v>
      </c>
      <c r="C153" s="1" t="s">
        <v>182</v>
      </c>
      <c r="D153" s="1" t="s">
        <v>183</v>
      </c>
      <c r="E153" s="1" t="s">
        <v>184</v>
      </c>
      <c r="F153" s="1" t="s">
        <v>35</v>
      </c>
      <c r="G153" s="1" t="s">
        <v>43</v>
      </c>
      <c r="H153" s="1">
        <v>2</v>
      </c>
      <c r="I153" s="1">
        <v>851.90602</v>
      </c>
      <c r="J153" s="1">
        <v>1701.7975</v>
      </c>
      <c r="K153" s="1">
        <v>2.7612</v>
      </c>
      <c r="L153" s="2">
        <v>6.2238E-08</v>
      </c>
      <c r="M153" s="1">
        <v>2</v>
      </c>
      <c r="N153" s="1">
        <v>70.05</v>
      </c>
      <c r="O153" s="1">
        <v>15.16</v>
      </c>
      <c r="P153" s="1">
        <v>120.67</v>
      </c>
      <c r="Q153" s="1">
        <v>120.67</v>
      </c>
      <c r="R153" s="1">
        <v>1</v>
      </c>
      <c r="T153" s="1">
        <v>0.69743</v>
      </c>
      <c r="U153" s="1">
        <f>LN(T153)</f>
        <v>-0.36035312874579895</v>
      </c>
      <c r="V153" s="1">
        <f>(U153)-0.244866</f>
        <v>-0.605219128745799</v>
      </c>
      <c r="Y153" s="1">
        <v>0.5459547791450684</v>
      </c>
      <c r="Z153" s="1">
        <v>1.6783</v>
      </c>
      <c r="AA153" s="1">
        <v>0.21461</v>
      </c>
      <c r="AB153" s="1">
        <v>0.21461</v>
      </c>
      <c r="AC153" s="1">
        <v>1084200</v>
      </c>
      <c r="AD153" s="1">
        <v>565360</v>
      </c>
      <c r="AE153" s="1">
        <v>518820</v>
      </c>
    </row>
    <row r="154" spans="1:31" ht="18" customHeight="1">
      <c r="A154" s="1" t="s">
        <v>2</v>
      </c>
      <c r="B154" s="1" t="s">
        <v>181</v>
      </c>
      <c r="C154" s="1" t="s">
        <v>182</v>
      </c>
      <c r="D154" s="1" t="s">
        <v>183</v>
      </c>
      <c r="E154" s="1" t="s">
        <v>184</v>
      </c>
      <c r="F154" s="1" t="s">
        <v>35</v>
      </c>
      <c r="G154" s="1" t="s">
        <v>36</v>
      </c>
      <c r="H154" s="1">
        <v>2</v>
      </c>
      <c r="I154" s="1">
        <v>851.90602</v>
      </c>
      <c r="J154" s="1">
        <v>1701.7975</v>
      </c>
      <c r="K154" s="1">
        <v>2.5231</v>
      </c>
      <c r="L154" s="1">
        <v>0.0013656</v>
      </c>
      <c r="M154" s="1">
        <v>1</v>
      </c>
      <c r="N154" s="1">
        <v>51.31</v>
      </c>
      <c r="O154" s="1">
        <v>13.28</v>
      </c>
      <c r="P154" s="1">
        <v>96.193</v>
      </c>
      <c r="Q154" s="1">
        <v>96.193</v>
      </c>
      <c r="R154" s="1">
        <v>1</v>
      </c>
      <c r="T154" s="1">
        <v>0.7832</v>
      </c>
      <c r="U154" s="1">
        <f>LN(T154)</f>
        <v>-0.2443671877658364</v>
      </c>
      <c r="V154" s="1">
        <f>(U154)-0.244866</f>
        <v>-0.4892331877658364</v>
      </c>
      <c r="Y154" s="1">
        <v>0.6130963437569614</v>
      </c>
      <c r="Z154" s="1">
        <v>1.8847</v>
      </c>
      <c r="AA154" s="1">
        <v>0.16661</v>
      </c>
      <c r="AB154" s="1">
        <v>0.16661</v>
      </c>
      <c r="AC154" s="1">
        <v>1084200</v>
      </c>
      <c r="AD154" s="1">
        <v>565360</v>
      </c>
      <c r="AE154" s="1">
        <v>518820</v>
      </c>
    </row>
    <row r="155" spans="1:31" ht="18" customHeight="1">
      <c r="A155" s="1" t="s">
        <v>2</v>
      </c>
      <c r="B155" s="1" t="s">
        <v>181</v>
      </c>
      <c r="C155" s="1" t="s">
        <v>182</v>
      </c>
      <c r="D155" s="1" t="s">
        <v>183</v>
      </c>
      <c r="E155" s="1" t="s">
        <v>184</v>
      </c>
      <c r="F155" s="1" t="s">
        <v>35</v>
      </c>
      <c r="G155" s="1" t="s">
        <v>36</v>
      </c>
      <c r="H155" s="1">
        <v>2</v>
      </c>
      <c r="I155" s="1">
        <v>851.90602</v>
      </c>
      <c r="J155" s="1">
        <v>1701.7975</v>
      </c>
      <c r="K155" s="1">
        <v>1.3846</v>
      </c>
      <c r="L155" s="2">
        <v>4.9537E-08</v>
      </c>
      <c r="M155" s="1">
        <v>2</v>
      </c>
      <c r="N155" s="1">
        <v>70.09</v>
      </c>
      <c r="O155" s="1">
        <v>15.18</v>
      </c>
      <c r="P155" s="1">
        <v>108.14</v>
      </c>
      <c r="Q155" s="1">
        <v>108.14</v>
      </c>
      <c r="R155" s="1">
        <v>1</v>
      </c>
      <c r="T155" s="1">
        <v>0.79533</v>
      </c>
      <c r="U155" s="1">
        <f>1/T155</f>
        <v>1.2573397206191141</v>
      </c>
      <c r="V155" s="1">
        <f>LN(U155)</f>
        <v>0.22899815611600466</v>
      </c>
      <c r="W155" s="1">
        <f>(V155)+0.226248</f>
        <v>0.45524615611600466</v>
      </c>
      <c r="X155" s="1">
        <f>EXP(W155)</f>
        <v>1.5765614155084329</v>
      </c>
      <c r="Y155" s="1">
        <v>0.6342918139205539</v>
      </c>
      <c r="Z155" s="1">
        <v>0.52355</v>
      </c>
      <c r="AA155" s="1">
        <v>0.26434</v>
      </c>
      <c r="AB155" s="1">
        <v>0.26434</v>
      </c>
      <c r="AC155" s="1">
        <v>1590400</v>
      </c>
      <c r="AD155" s="1">
        <v>561030</v>
      </c>
      <c r="AE155" s="1">
        <v>1029300</v>
      </c>
    </row>
    <row r="156" spans="1:31" ht="18" customHeight="1">
      <c r="A156" s="1" t="s">
        <v>2</v>
      </c>
      <c r="B156" s="1" t="s">
        <v>181</v>
      </c>
      <c r="C156" s="1" t="s">
        <v>182</v>
      </c>
      <c r="D156" s="1" t="s">
        <v>183</v>
      </c>
      <c r="E156" s="1" t="s">
        <v>184</v>
      </c>
      <c r="F156" s="1" t="s">
        <v>35</v>
      </c>
      <c r="G156" s="1" t="s">
        <v>43</v>
      </c>
      <c r="H156" s="1">
        <v>2</v>
      </c>
      <c r="I156" s="1">
        <v>851.90602</v>
      </c>
      <c r="J156" s="1">
        <v>1701.7975</v>
      </c>
      <c r="K156" s="1">
        <v>0.74419</v>
      </c>
      <c r="L156" s="2">
        <v>6.5794E-08</v>
      </c>
      <c r="M156" s="1">
        <v>1</v>
      </c>
      <c r="N156" s="1">
        <v>69.98</v>
      </c>
      <c r="O156" s="1">
        <v>15.25</v>
      </c>
      <c r="P156" s="1">
        <v>120.67</v>
      </c>
      <c r="Q156" s="1">
        <v>120.67</v>
      </c>
      <c r="R156" s="1">
        <v>1</v>
      </c>
      <c r="T156" s="1">
        <v>0.8284</v>
      </c>
      <c r="U156" s="1">
        <f>1/T156</f>
        <v>1.2071463061323031</v>
      </c>
      <c r="V156" s="1">
        <f>LN(U156)</f>
        <v>0.18825914946070785</v>
      </c>
      <c r="W156" s="1">
        <f>(V156)+0.226248</f>
        <v>0.4145071494607079</v>
      </c>
      <c r="X156" s="1">
        <f>EXP(W156)</f>
        <v>1.5136245661471772</v>
      </c>
      <c r="Y156" s="1">
        <v>0.6606658099804948</v>
      </c>
      <c r="Z156" s="1">
        <v>0.54532</v>
      </c>
      <c r="AA156" s="1">
        <v>0.27748</v>
      </c>
      <c r="AB156" s="1">
        <v>0.27748</v>
      </c>
      <c r="AC156" s="1">
        <v>1346800</v>
      </c>
      <c r="AD156" s="1">
        <v>561030</v>
      </c>
      <c r="AE156" s="1">
        <v>785770</v>
      </c>
    </row>
    <row r="157" spans="1:31" ht="18" customHeight="1">
      <c r="A157" s="1" t="s">
        <v>2</v>
      </c>
      <c r="B157" s="1" t="s">
        <v>181</v>
      </c>
      <c r="C157" s="1" t="s">
        <v>182</v>
      </c>
      <c r="D157" s="1" t="s">
        <v>183</v>
      </c>
      <c r="E157" s="1" t="s">
        <v>184</v>
      </c>
      <c r="F157" s="1" t="s">
        <v>37</v>
      </c>
      <c r="G157" s="1" t="s">
        <v>43</v>
      </c>
      <c r="H157" s="1">
        <v>2</v>
      </c>
      <c r="I157" s="1">
        <v>851.90602</v>
      </c>
      <c r="J157" s="1">
        <v>1701.7975</v>
      </c>
      <c r="K157" s="1">
        <v>2.1765</v>
      </c>
      <c r="L157" s="2">
        <v>6.8491E-18</v>
      </c>
      <c r="M157" s="1">
        <v>2</v>
      </c>
      <c r="N157" s="1">
        <v>69.76</v>
      </c>
      <c r="O157" s="1">
        <v>11.86</v>
      </c>
      <c r="P157" s="1">
        <v>133.79</v>
      </c>
      <c r="Q157" s="1">
        <v>133.79</v>
      </c>
      <c r="R157" s="1">
        <v>1</v>
      </c>
      <c r="T157" s="1">
        <v>0.6548</v>
      </c>
      <c r="U157" s="1">
        <f>LN(T157)</f>
        <v>-0.42342543348515715</v>
      </c>
      <c r="V157" s="1">
        <f>(U157)+0.3027</f>
        <v>-0.12072543348515713</v>
      </c>
      <c r="Y157" s="1">
        <v>0.8862772682498699</v>
      </c>
      <c r="Z157" s="1">
        <v>1.7119</v>
      </c>
      <c r="AA157" s="1">
        <v>0.12193</v>
      </c>
      <c r="AB157" s="1">
        <v>0.12193</v>
      </c>
      <c r="AC157" s="1">
        <v>904690</v>
      </c>
      <c r="AD157" s="1">
        <v>570260</v>
      </c>
      <c r="AE157" s="1">
        <v>334430</v>
      </c>
    </row>
    <row r="158" spans="1:31" ht="18" customHeight="1">
      <c r="A158" s="1" t="s">
        <v>38</v>
      </c>
      <c r="B158" s="1" t="s">
        <v>185</v>
      </c>
      <c r="C158" s="1" t="s">
        <v>186</v>
      </c>
      <c r="D158" s="1" t="s">
        <v>187</v>
      </c>
      <c r="E158" s="1" t="s">
        <v>188</v>
      </c>
      <c r="F158" s="1" t="s">
        <v>37</v>
      </c>
      <c r="G158" s="1" t="s">
        <v>43</v>
      </c>
      <c r="H158" s="1">
        <v>3</v>
      </c>
      <c r="I158" s="1">
        <v>570.58646</v>
      </c>
      <c r="J158" s="1">
        <v>1708.7375</v>
      </c>
      <c r="K158" s="1">
        <v>-1.5919</v>
      </c>
      <c r="L158" s="2">
        <v>3.9634E-07</v>
      </c>
      <c r="M158" s="1">
        <v>4</v>
      </c>
      <c r="N158" s="1">
        <v>42.45</v>
      </c>
      <c r="O158" s="1">
        <v>19.83</v>
      </c>
      <c r="P158" s="1">
        <v>195.04</v>
      </c>
      <c r="Q158" s="1">
        <v>195.04</v>
      </c>
      <c r="R158" s="1">
        <v>1</v>
      </c>
      <c r="T158" s="1">
        <v>0.46008</v>
      </c>
      <c r="U158" s="1">
        <f>LN(T158)</f>
        <v>-0.7763548915766383</v>
      </c>
      <c r="V158" s="1">
        <f>(U158)-0.244866</f>
        <v>-1.0212208915766383</v>
      </c>
      <c r="Y158" s="1">
        <v>0.360154961485831</v>
      </c>
      <c r="Z158" s="1">
        <v>0.87273</v>
      </c>
      <c r="AA158" s="1">
        <v>0.42373</v>
      </c>
      <c r="AB158" s="1">
        <v>0.42373</v>
      </c>
      <c r="AC158" s="1">
        <v>9328100</v>
      </c>
      <c r="AD158" s="1">
        <v>6182300</v>
      </c>
      <c r="AE158" s="1">
        <v>3145800</v>
      </c>
    </row>
    <row r="159" spans="1:31" ht="18" customHeight="1">
      <c r="A159" s="1" t="s">
        <v>38</v>
      </c>
      <c r="B159" s="1" t="s">
        <v>185</v>
      </c>
      <c r="C159" s="1" t="s">
        <v>186</v>
      </c>
      <c r="D159" s="1" t="s">
        <v>187</v>
      </c>
      <c r="E159" s="1" t="s">
        <v>188</v>
      </c>
      <c r="F159" s="1" t="s">
        <v>37</v>
      </c>
      <c r="G159" s="1" t="s">
        <v>43</v>
      </c>
      <c r="H159" s="1">
        <v>2</v>
      </c>
      <c r="I159" s="1">
        <v>855.37605</v>
      </c>
      <c r="J159" s="1">
        <v>1708.7375</v>
      </c>
      <c r="K159" s="1">
        <v>0.51054</v>
      </c>
      <c r="L159" s="2">
        <v>6.7368E-07</v>
      </c>
      <c r="M159" s="1">
        <v>4</v>
      </c>
      <c r="N159" s="1">
        <v>47.12</v>
      </c>
      <c r="O159" s="1">
        <v>25.49</v>
      </c>
      <c r="P159" s="1">
        <v>151.44</v>
      </c>
      <c r="Q159" s="1">
        <v>151.44</v>
      </c>
      <c r="R159" s="1">
        <v>1</v>
      </c>
      <c r="T159" s="1">
        <v>0.47228</v>
      </c>
      <c r="U159" s="1">
        <f>1/T159</f>
        <v>2.11738799017532</v>
      </c>
      <c r="V159" s="1">
        <f>LN(U159)</f>
        <v>0.7501832489432281</v>
      </c>
      <c r="W159" s="1">
        <f>(V159)+0.226248</f>
        <v>0.9764312489432281</v>
      </c>
      <c r="X159" s="1">
        <f>EXP(W159)</f>
        <v>2.65496440797053</v>
      </c>
      <c r="Y159" s="1">
        <v>0.37665288355575577</v>
      </c>
      <c r="Z159" s="1">
        <v>1.2981</v>
      </c>
      <c r="AA159" s="1">
        <v>0.36516</v>
      </c>
      <c r="AB159" s="1">
        <v>0.36516</v>
      </c>
      <c r="AC159" s="1">
        <v>5264700</v>
      </c>
      <c r="AD159" s="1">
        <v>1480500</v>
      </c>
      <c r="AE159" s="1">
        <v>3784200</v>
      </c>
    </row>
    <row r="160" spans="1:31" ht="18" customHeight="1">
      <c r="A160" s="1" t="s">
        <v>38</v>
      </c>
      <c r="B160" s="1" t="s">
        <v>185</v>
      </c>
      <c r="C160" s="1" t="s">
        <v>186</v>
      </c>
      <c r="D160" s="1" t="s">
        <v>187</v>
      </c>
      <c r="E160" s="1" t="s">
        <v>188</v>
      </c>
      <c r="F160" s="1" t="s">
        <v>37</v>
      </c>
      <c r="G160" s="1" t="s">
        <v>43</v>
      </c>
      <c r="H160" s="1">
        <v>2</v>
      </c>
      <c r="I160" s="1">
        <v>855.37605</v>
      </c>
      <c r="J160" s="1">
        <v>1708.7375</v>
      </c>
      <c r="K160" s="1">
        <v>0.59684</v>
      </c>
      <c r="L160" s="2">
        <v>7.1492E-07</v>
      </c>
      <c r="M160" s="1">
        <v>5</v>
      </c>
      <c r="N160" s="1">
        <v>46.83</v>
      </c>
      <c r="O160" s="1">
        <v>11.86</v>
      </c>
      <c r="P160" s="1">
        <v>151.44</v>
      </c>
      <c r="Q160" s="1">
        <v>151.44</v>
      </c>
      <c r="R160" s="1">
        <v>1</v>
      </c>
      <c r="T160" s="1">
        <v>0.48932</v>
      </c>
      <c r="U160" s="1">
        <f>LN(T160)</f>
        <v>-0.7147386068034215</v>
      </c>
      <c r="V160" s="1">
        <f>(U160)-0.244866</f>
        <v>-0.9596046068034215</v>
      </c>
      <c r="Y160" s="1">
        <v>0.3830443091511189</v>
      </c>
      <c r="Z160" s="1">
        <v>0.92819</v>
      </c>
      <c r="AA160" s="1">
        <v>0.45838</v>
      </c>
      <c r="AB160" s="1">
        <v>0.45838</v>
      </c>
      <c r="AC160" s="1">
        <v>7101700</v>
      </c>
      <c r="AD160" s="1">
        <v>4446100</v>
      </c>
      <c r="AE160" s="1">
        <v>2655600</v>
      </c>
    </row>
    <row r="161" spans="1:31" ht="18" customHeight="1">
      <c r="A161" s="1" t="s">
        <v>38</v>
      </c>
      <c r="B161" s="1" t="s">
        <v>185</v>
      </c>
      <c r="C161" s="1" t="s">
        <v>186</v>
      </c>
      <c r="D161" s="1" t="s">
        <v>187</v>
      </c>
      <c r="E161" s="1" t="s">
        <v>188</v>
      </c>
      <c r="F161" s="1" t="s">
        <v>37</v>
      </c>
      <c r="G161" s="1" t="s">
        <v>43</v>
      </c>
      <c r="H161" s="1">
        <v>3</v>
      </c>
      <c r="I161" s="1">
        <v>570.58646</v>
      </c>
      <c r="J161" s="1">
        <v>1708.7375</v>
      </c>
      <c r="K161" s="1">
        <v>-1.8046</v>
      </c>
      <c r="L161" s="2">
        <v>1.0591E-05</v>
      </c>
      <c r="M161" s="1">
        <v>2</v>
      </c>
      <c r="N161" s="1">
        <v>44.28</v>
      </c>
      <c r="O161" s="1">
        <v>25.18</v>
      </c>
      <c r="P161" s="1">
        <v>195.04</v>
      </c>
      <c r="Q161" s="1">
        <v>195.04</v>
      </c>
      <c r="R161" s="1">
        <v>1</v>
      </c>
      <c r="T161" s="1">
        <v>0.52078</v>
      </c>
      <c r="U161" s="1">
        <f>1/T161</f>
        <v>1.920196628134721</v>
      </c>
      <c r="V161" s="1">
        <f>LN(U161)</f>
        <v>0.652427591282928</v>
      </c>
      <c r="W161" s="1">
        <f>(V161)+0.226248</f>
        <v>0.878675591282928</v>
      </c>
      <c r="X161" s="1">
        <f>EXP(W161)</f>
        <v>2.4077088033263983</v>
      </c>
      <c r="Y161" s="1">
        <v>0.41533261772289004</v>
      </c>
      <c r="Z161" s="1">
        <v>1.4315</v>
      </c>
      <c r="AA161" s="1">
        <v>0.32344</v>
      </c>
      <c r="AB161" s="1">
        <v>0.32344</v>
      </c>
      <c r="AC161" s="1">
        <v>4787100</v>
      </c>
      <c r="AD161" s="1">
        <v>1293500</v>
      </c>
      <c r="AE161" s="1">
        <v>3493700</v>
      </c>
    </row>
    <row r="162" spans="1:31" ht="18" customHeight="1">
      <c r="A162" s="1" t="s">
        <v>38</v>
      </c>
      <c r="B162" s="1" t="s">
        <v>189</v>
      </c>
      <c r="C162" s="1" t="s">
        <v>186</v>
      </c>
      <c r="D162" s="1" t="s">
        <v>187</v>
      </c>
      <c r="E162" s="1" t="s">
        <v>188</v>
      </c>
      <c r="F162" s="1" t="s">
        <v>35</v>
      </c>
      <c r="G162" s="1" t="s">
        <v>43</v>
      </c>
      <c r="H162" s="1">
        <v>2</v>
      </c>
      <c r="I162" s="1">
        <v>707.27239</v>
      </c>
      <c r="J162" s="1">
        <v>1412.5302</v>
      </c>
      <c r="K162" s="1">
        <v>-0.75786</v>
      </c>
      <c r="L162" s="1">
        <v>0.48643</v>
      </c>
      <c r="M162" s="1">
        <v>1</v>
      </c>
      <c r="N162" s="1">
        <v>19.76</v>
      </c>
      <c r="O162" s="1">
        <v>11.27</v>
      </c>
      <c r="P162" s="1">
        <v>91.202</v>
      </c>
      <c r="Q162" s="1">
        <v>91.202</v>
      </c>
      <c r="R162" s="1">
        <v>1</v>
      </c>
      <c r="T162" s="1">
        <v>0.34531</v>
      </c>
      <c r="U162" s="1">
        <f>LN(T162)</f>
        <v>-1.063312714681177</v>
      </c>
      <c r="V162" s="1">
        <f>(U162)+0.3027</f>
        <v>-0.760612714681177</v>
      </c>
      <c r="Y162" s="1">
        <v>0.4673799686917571</v>
      </c>
      <c r="Z162" s="1">
        <v>0.94126</v>
      </c>
      <c r="AA162" s="1">
        <v>0.46321</v>
      </c>
      <c r="AB162" s="1">
        <v>0.46321</v>
      </c>
      <c r="AC162" s="1">
        <v>713160</v>
      </c>
      <c r="AD162" s="1">
        <v>509820</v>
      </c>
      <c r="AE162" s="1">
        <v>203340</v>
      </c>
    </row>
    <row r="163" spans="1:31" ht="18" customHeight="1">
      <c r="A163" s="1" t="s">
        <v>38</v>
      </c>
      <c r="B163" s="1" t="s">
        <v>185</v>
      </c>
      <c r="C163" s="1" t="s">
        <v>186</v>
      </c>
      <c r="D163" s="1" t="s">
        <v>187</v>
      </c>
      <c r="E163" s="1" t="s">
        <v>188</v>
      </c>
      <c r="F163" s="1" t="s">
        <v>37</v>
      </c>
      <c r="G163" s="1" t="s">
        <v>36</v>
      </c>
      <c r="H163" s="1">
        <v>2</v>
      </c>
      <c r="I163" s="1">
        <v>855.37605</v>
      </c>
      <c r="J163" s="1">
        <v>1708.7375</v>
      </c>
      <c r="K163" s="1">
        <v>0.87485</v>
      </c>
      <c r="L163" s="2">
        <v>7.2648E-09</v>
      </c>
      <c r="M163" s="1">
        <v>4</v>
      </c>
      <c r="N163" s="1">
        <v>47.04</v>
      </c>
      <c r="O163" s="1">
        <v>18.23</v>
      </c>
      <c r="P163" s="1">
        <v>151.44</v>
      </c>
      <c r="Q163" s="1">
        <v>151.44</v>
      </c>
      <c r="R163" s="1">
        <v>1</v>
      </c>
      <c r="T163" s="1">
        <v>0.38908</v>
      </c>
      <c r="U163" s="1">
        <f>LN(T163)</f>
        <v>-0.9439703009808975</v>
      </c>
      <c r="V163" s="1">
        <f>(U163)+0.3027</f>
        <v>-0.6412703009808975</v>
      </c>
      <c r="Y163" s="1">
        <v>0.5266230292160344</v>
      </c>
      <c r="Z163" s="1">
        <v>1.0585</v>
      </c>
      <c r="AA163" s="1">
        <v>0.41597</v>
      </c>
      <c r="AB163" s="1">
        <v>0.41597</v>
      </c>
      <c r="AC163" s="1">
        <v>3582000</v>
      </c>
      <c r="AD163" s="1">
        <v>2383400</v>
      </c>
      <c r="AE163" s="1">
        <v>1198600</v>
      </c>
    </row>
    <row r="164" spans="1:31" ht="18" customHeight="1">
      <c r="A164" s="1" t="s">
        <v>38</v>
      </c>
      <c r="B164" s="1" t="s">
        <v>185</v>
      </c>
      <c r="C164" s="1" t="s">
        <v>186</v>
      </c>
      <c r="D164" s="1" t="s">
        <v>187</v>
      </c>
      <c r="E164" s="1" t="s">
        <v>188</v>
      </c>
      <c r="F164" s="1" t="s">
        <v>37</v>
      </c>
      <c r="G164" s="1" t="s">
        <v>43</v>
      </c>
      <c r="H164" s="1">
        <v>3</v>
      </c>
      <c r="I164" s="1">
        <v>570.58646</v>
      </c>
      <c r="J164" s="1">
        <v>1708.7375</v>
      </c>
      <c r="K164" s="1">
        <v>-0.90066</v>
      </c>
      <c r="L164" s="2">
        <v>2.3737E-05</v>
      </c>
      <c r="M164" s="1">
        <v>3</v>
      </c>
      <c r="N164" s="1">
        <v>42.07</v>
      </c>
      <c r="O164" s="1">
        <v>19.83</v>
      </c>
      <c r="P164" s="1">
        <v>195.04</v>
      </c>
      <c r="Q164" s="1">
        <v>195.04</v>
      </c>
      <c r="R164" s="1">
        <v>1</v>
      </c>
      <c r="T164" s="1">
        <v>0.42505</v>
      </c>
      <c r="U164" s="1">
        <f>LN(T164)</f>
        <v>-0.8555484699187692</v>
      </c>
      <c r="V164" s="1">
        <f>(U164)+0.3027</f>
        <v>-0.5528484699187692</v>
      </c>
      <c r="Y164" s="1">
        <v>0.5753087246023323</v>
      </c>
      <c r="Z164" s="1">
        <v>1.1564</v>
      </c>
      <c r="AA164" s="1">
        <v>0.34917</v>
      </c>
      <c r="AB164" s="1">
        <v>0.34917</v>
      </c>
      <c r="AC164" s="1">
        <v>2021900</v>
      </c>
      <c r="AD164" s="1">
        <v>1329000</v>
      </c>
      <c r="AE164" s="1">
        <v>692820</v>
      </c>
    </row>
    <row r="165" spans="1:31" ht="18" customHeight="1">
      <c r="A165" s="1" t="s">
        <v>69</v>
      </c>
      <c r="B165" s="1" t="s">
        <v>190</v>
      </c>
      <c r="C165" s="1" t="s">
        <v>186</v>
      </c>
      <c r="D165" s="1" t="s">
        <v>187</v>
      </c>
      <c r="E165" s="1" t="s">
        <v>188</v>
      </c>
      <c r="F165" s="1" t="s">
        <v>37</v>
      </c>
      <c r="G165" s="1" t="s">
        <v>43</v>
      </c>
      <c r="H165" s="1">
        <v>3</v>
      </c>
      <c r="I165" s="1">
        <v>765.63872</v>
      </c>
      <c r="J165" s="1">
        <v>2293.8943</v>
      </c>
      <c r="K165" s="1">
        <v>-0.19972</v>
      </c>
      <c r="L165" s="1">
        <v>0.22459</v>
      </c>
      <c r="M165" s="1">
        <v>2</v>
      </c>
      <c r="N165" s="1">
        <v>18.88</v>
      </c>
      <c r="O165" s="1">
        <v>6.22</v>
      </c>
      <c r="P165" s="1">
        <v>94.625</v>
      </c>
      <c r="Q165" s="1">
        <v>16.731</v>
      </c>
      <c r="R165" s="1">
        <v>8</v>
      </c>
      <c r="T165" s="1">
        <v>0.6189</v>
      </c>
      <c r="U165" s="1">
        <f>LN(T165)</f>
        <v>-0.4798115702368212</v>
      </c>
      <c r="V165" s="1">
        <f>(U165)-0.244866</f>
        <v>-0.7246775702368212</v>
      </c>
      <c r="Y165" s="1">
        <v>0.4844807547895601</v>
      </c>
      <c r="Z165" s="1">
        <v>1.174</v>
      </c>
      <c r="AA165" s="1">
        <v>0.40271</v>
      </c>
      <c r="AB165" s="1">
        <v>0.40271</v>
      </c>
      <c r="AC165" s="1">
        <v>4372900</v>
      </c>
      <c r="AD165" s="1">
        <v>2474700</v>
      </c>
      <c r="AE165" s="1">
        <v>1898200</v>
      </c>
    </row>
    <row r="166" spans="1:31" ht="18" customHeight="1">
      <c r="A166" s="1" t="s">
        <v>2</v>
      </c>
      <c r="B166" s="1" t="s">
        <v>191</v>
      </c>
      <c r="C166" s="1" t="s">
        <v>186</v>
      </c>
      <c r="D166" s="1" t="s">
        <v>187</v>
      </c>
      <c r="E166" s="1" t="s">
        <v>188</v>
      </c>
      <c r="F166" s="1" t="s">
        <v>35</v>
      </c>
      <c r="G166" s="1" t="s">
        <v>43</v>
      </c>
      <c r="H166" s="1">
        <v>3</v>
      </c>
      <c r="I166" s="1">
        <v>543.93101</v>
      </c>
      <c r="J166" s="1">
        <v>1628.7712</v>
      </c>
      <c r="K166" s="1">
        <v>-1.6211</v>
      </c>
      <c r="L166" s="1">
        <v>0.53372</v>
      </c>
      <c r="M166" s="1">
        <v>1</v>
      </c>
      <c r="N166" s="1">
        <v>17.98</v>
      </c>
      <c r="O166" s="1">
        <v>7.27</v>
      </c>
      <c r="P166" s="1">
        <v>95.697</v>
      </c>
      <c r="Q166" s="1">
        <v>39.679</v>
      </c>
      <c r="R166" s="1">
        <v>2</v>
      </c>
      <c r="T166" s="1">
        <v>0.44668</v>
      </c>
      <c r="U166" s="1">
        <f>LN(T166)</f>
        <v>-0.8059128244045456</v>
      </c>
      <c r="V166" s="1">
        <f>(U166)-0.244866</f>
        <v>-1.0507788244045455</v>
      </c>
      <c r="Y166" s="1">
        <v>0.3496653151549535</v>
      </c>
      <c r="Z166" s="1">
        <v>0.84731</v>
      </c>
      <c r="AA166" s="1">
        <v>0.40677</v>
      </c>
      <c r="AB166" s="1">
        <v>0.40677</v>
      </c>
      <c r="AC166" s="1">
        <v>624010</v>
      </c>
      <c r="AD166" s="1">
        <v>346660</v>
      </c>
      <c r="AE166" s="1">
        <v>277340</v>
      </c>
    </row>
    <row r="167" spans="1:31" ht="18" customHeight="1">
      <c r="A167" s="1" t="s">
        <v>2</v>
      </c>
      <c r="B167" s="1" t="s">
        <v>192</v>
      </c>
      <c r="C167" s="1" t="s">
        <v>186</v>
      </c>
      <c r="D167" s="1" t="s">
        <v>187</v>
      </c>
      <c r="E167" s="1" t="s">
        <v>188</v>
      </c>
      <c r="F167" s="1" t="s">
        <v>35</v>
      </c>
      <c r="G167" s="1" t="s">
        <v>36</v>
      </c>
      <c r="H167" s="1">
        <v>3</v>
      </c>
      <c r="I167" s="1">
        <v>552.55438</v>
      </c>
      <c r="J167" s="1">
        <v>1654.6413</v>
      </c>
      <c r="K167" s="1">
        <v>-3.4641</v>
      </c>
      <c r="L167" s="1">
        <v>0.6715</v>
      </c>
      <c r="M167" s="1">
        <v>2</v>
      </c>
      <c r="N167" s="1">
        <v>16.84</v>
      </c>
      <c r="O167" s="1">
        <v>1.34</v>
      </c>
      <c r="P167" s="1">
        <v>87.033</v>
      </c>
      <c r="Q167" s="1">
        <v>66.307</v>
      </c>
      <c r="R167" s="1">
        <v>2</v>
      </c>
      <c r="T167" s="1">
        <v>0.60082</v>
      </c>
      <c r="U167" s="1">
        <f>1/T167</f>
        <v>1.6643919976032755</v>
      </c>
      <c r="V167" s="1">
        <f>LN(U167)</f>
        <v>0.5094598901382076</v>
      </c>
      <c r="W167" s="1">
        <f>(V167)+0.226248</f>
        <v>0.7357078901382076</v>
      </c>
      <c r="X167" s="1">
        <f>EXP(W167)</f>
        <v>2.0869588072905727</v>
      </c>
      <c r="Y167" s="1">
        <v>0.479166141903043</v>
      </c>
      <c r="Z167" s="1">
        <v>0.39551</v>
      </c>
      <c r="AA167" s="1">
        <v>0.18325</v>
      </c>
      <c r="AB167" s="1">
        <v>0.18325</v>
      </c>
      <c r="AC167" s="1">
        <v>608040</v>
      </c>
      <c r="AD167" s="1">
        <v>226830</v>
      </c>
      <c r="AE167" s="1">
        <v>381220</v>
      </c>
    </row>
    <row r="168" spans="1:31" ht="18" customHeight="1">
      <c r="A168" s="1" t="s">
        <v>2</v>
      </c>
      <c r="B168" s="1" t="s">
        <v>192</v>
      </c>
      <c r="C168" s="1" t="s">
        <v>186</v>
      </c>
      <c r="D168" s="1" t="s">
        <v>187</v>
      </c>
      <c r="E168" s="1" t="s">
        <v>188</v>
      </c>
      <c r="F168" s="1" t="s">
        <v>37</v>
      </c>
      <c r="G168" s="1" t="s">
        <v>36</v>
      </c>
      <c r="H168" s="1">
        <v>2</v>
      </c>
      <c r="I168" s="1">
        <v>828.32793</v>
      </c>
      <c r="J168" s="1">
        <v>1654.6413</v>
      </c>
      <c r="K168" s="1">
        <v>-1.1104</v>
      </c>
      <c r="L168" s="2">
        <v>3.1983E-06</v>
      </c>
      <c r="M168" s="1">
        <v>3</v>
      </c>
      <c r="N168" s="1">
        <v>47.01</v>
      </c>
      <c r="O168" s="1">
        <v>12.96</v>
      </c>
      <c r="P168" s="1">
        <v>134.81</v>
      </c>
      <c r="Q168" s="1">
        <v>101.26</v>
      </c>
      <c r="R168" s="1">
        <v>2</v>
      </c>
      <c r="T168" s="1">
        <v>0.65973</v>
      </c>
      <c r="U168" s="1">
        <f>1/T168</f>
        <v>1.5157716035347792</v>
      </c>
      <c r="V168" s="1">
        <f>LN(U168)</f>
        <v>0.4159246185712708</v>
      </c>
      <c r="W168" s="1">
        <f>(V168)+0.226248</f>
        <v>0.6421726185712708</v>
      </c>
      <c r="X168" s="1">
        <f>EXP(W168)</f>
        <v>1.900605688078944</v>
      </c>
      <c r="Y168" s="1">
        <v>0.5261480623109993</v>
      </c>
      <c r="Z168" s="1">
        <v>0.43429</v>
      </c>
      <c r="AA168" s="1">
        <v>0.21038</v>
      </c>
      <c r="AB168" s="1">
        <v>0.21038</v>
      </c>
      <c r="AC168" s="1">
        <v>665440</v>
      </c>
      <c r="AD168" s="1">
        <v>256150</v>
      </c>
      <c r="AE168" s="1">
        <v>409280</v>
      </c>
    </row>
    <row r="169" spans="1:31" ht="18" customHeight="1">
      <c r="A169" s="1" t="s">
        <v>2</v>
      </c>
      <c r="B169" s="1" t="s">
        <v>193</v>
      </c>
      <c r="C169" s="1" t="s">
        <v>186</v>
      </c>
      <c r="D169" s="1" t="s">
        <v>187</v>
      </c>
      <c r="E169" s="1" t="s">
        <v>188</v>
      </c>
      <c r="F169" s="1" t="s">
        <v>37</v>
      </c>
      <c r="G169" s="1" t="s">
        <v>36</v>
      </c>
      <c r="H169" s="1">
        <v>2</v>
      </c>
      <c r="I169" s="1">
        <v>790.86583</v>
      </c>
      <c r="J169" s="1">
        <v>1579.7171</v>
      </c>
      <c r="K169" s="1">
        <v>1.2625</v>
      </c>
      <c r="L169" s="2">
        <v>7.1351E-11</v>
      </c>
      <c r="M169" s="1">
        <v>3</v>
      </c>
      <c r="N169" s="1">
        <v>52.97</v>
      </c>
      <c r="O169" s="1">
        <v>10.68</v>
      </c>
      <c r="P169" s="1">
        <v>165</v>
      </c>
      <c r="Q169" s="1">
        <v>165</v>
      </c>
      <c r="R169" s="1">
        <v>1</v>
      </c>
      <c r="T169" s="1">
        <v>0.80242</v>
      </c>
      <c r="U169" s="1">
        <f>1/T169</f>
        <v>1.2462301537848008</v>
      </c>
      <c r="V169" s="1">
        <f>LN(U169)</f>
        <v>0.2201231174207124</v>
      </c>
      <c r="W169" s="1">
        <f>(V169)+0.226248</f>
        <v>0.4463711174207124</v>
      </c>
      <c r="X169" s="1">
        <f>EXP(W169)</f>
        <v>1.5626312786275538</v>
      </c>
      <c r="Y169" s="1">
        <v>0.6399462327915846</v>
      </c>
      <c r="Z169" s="1">
        <v>0.58986</v>
      </c>
      <c r="AA169" s="1">
        <v>0.3099</v>
      </c>
      <c r="AB169" s="1">
        <v>0.3099</v>
      </c>
      <c r="AC169" s="1">
        <v>1500800</v>
      </c>
      <c r="AD169" s="1">
        <v>753020</v>
      </c>
      <c r="AE169" s="1">
        <v>747810</v>
      </c>
    </row>
    <row r="170" spans="1:31" ht="18" customHeight="1">
      <c r="A170" s="1" t="s">
        <v>2</v>
      </c>
      <c r="B170" s="1" t="s">
        <v>194</v>
      </c>
      <c r="C170" s="1" t="s">
        <v>186</v>
      </c>
      <c r="D170" s="1" t="s">
        <v>187</v>
      </c>
      <c r="E170" s="1" t="s">
        <v>188</v>
      </c>
      <c r="F170" s="1" t="s">
        <v>35</v>
      </c>
      <c r="G170" s="1" t="s">
        <v>43</v>
      </c>
      <c r="H170" s="1">
        <v>3</v>
      </c>
      <c r="I170" s="1">
        <v>552.55438</v>
      </c>
      <c r="J170" s="1">
        <v>1654.6413</v>
      </c>
      <c r="K170" s="1">
        <v>-3.057</v>
      </c>
      <c r="L170" s="1">
        <v>0.69511</v>
      </c>
      <c r="M170" s="1">
        <v>1</v>
      </c>
      <c r="N170" s="1">
        <v>16.52</v>
      </c>
      <c r="O170" s="1">
        <v>3.2</v>
      </c>
      <c r="P170" s="1">
        <v>57.448</v>
      </c>
      <c r="Q170" s="1">
        <v>30.471</v>
      </c>
      <c r="R170" s="1">
        <v>2</v>
      </c>
      <c r="T170" s="1">
        <v>0.80716</v>
      </c>
      <c r="U170" s="1">
        <f>1/T170</f>
        <v>1.2389117399276475</v>
      </c>
      <c r="V170" s="1">
        <f>LN(U170)</f>
        <v>0.21423336518445363</v>
      </c>
      <c r="W170" s="1">
        <f>(V170)+0.226248</f>
        <v>0.44048136518445363</v>
      </c>
      <c r="X170" s="1">
        <f>EXP(W170)</f>
        <v>1.5534548176276348</v>
      </c>
      <c r="Y170" s="1">
        <v>0.6437264789761663</v>
      </c>
      <c r="Z170" s="1">
        <v>0.53134</v>
      </c>
      <c r="AA170" s="1">
        <v>0.26907</v>
      </c>
      <c r="AB170" s="1">
        <v>0.26907</v>
      </c>
      <c r="AC170" s="1">
        <v>555520</v>
      </c>
      <c r="AD170" s="1">
        <v>226830</v>
      </c>
      <c r="AE170" s="1">
        <v>328690</v>
      </c>
    </row>
    <row r="171" spans="1:31" ht="18" customHeight="1">
      <c r="A171" s="1" t="s">
        <v>2</v>
      </c>
      <c r="B171" s="1" t="s">
        <v>192</v>
      </c>
      <c r="C171" s="1" t="s">
        <v>186</v>
      </c>
      <c r="D171" s="1" t="s">
        <v>187</v>
      </c>
      <c r="E171" s="1" t="s">
        <v>188</v>
      </c>
      <c r="F171" s="1" t="s">
        <v>35</v>
      </c>
      <c r="G171" s="1" t="s">
        <v>43</v>
      </c>
      <c r="H171" s="1">
        <v>3</v>
      </c>
      <c r="I171" s="1">
        <v>552.55438</v>
      </c>
      <c r="J171" s="1">
        <v>1654.6413</v>
      </c>
      <c r="K171" s="1">
        <v>-2.5683</v>
      </c>
      <c r="L171" s="1">
        <v>0.44412</v>
      </c>
      <c r="M171" s="1">
        <v>2</v>
      </c>
      <c r="N171" s="1">
        <v>20.28</v>
      </c>
      <c r="O171" s="1">
        <v>4.33</v>
      </c>
      <c r="P171" s="1">
        <v>76.632</v>
      </c>
      <c r="Q171" s="1">
        <v>49.655</v>
      </c>
      <c r="R171" s="1">
        <v>2</v>
      </c>
      <c r="T171" s="1">
        <v>0.71056</v>
      </c>
      <c r="U171" s="1">
        <f>LN(T171)</f>
        <v>-0.34170188743834495</v>
      </c>
      <c r="V171" s="1">
        <f>(U171)+0.3027</f>
        <v>-0.03900188743834493</v>
      </c>
      <c r="Y171" s="1">
        <v>0.9617488939029131</v>
      </c>
      <c r="Z171" s="1">
        <v>1.8576</v>
      </c>
      <c r="AA171" s="1">
        <v>0.086351</v>
      </c>
      <c r="AB171" s="1">
        <v>0.086351</v>
      </c>
      <c r="AC171" s="1">
        <v>263420</v>
      </c>
      <c r="AD171" s="1">
        <v>150940</v>
      </c>
      <c r="AE171" s="1">
        <v>112480</v>
      </c>
    </row>
    <row r="172" spans="1:31" ht="18" customHeight="1">
      <c r="A172" s="1" t="s">
        <v>2</v>
      </c>
      <c r="B172" s="1" t="s">
        <v>195</v>
      </c>
      <c r="C172" s="1" t="s">
        <v>186</v>
      </c>
      <c r="D172" s="1" t="s">
        <v>187</v>
      </c>
      <c r="E172" s="1" t="s">
        <v>188</v>
      </c>
      <c r="F172" s="1" t="s">
        <v>37</v>
      </c>
      <c r="G172" s="1" t="s">
        <v>43</v>
      </c>
      <c r="H172" s="1">
        <v>3</v>
      </c>
      <c r="I172" s="1">
        <v>588.59647</v>
      </c>
      <c r="J172" s="1">
        <v>1762.7676</v>
      </c>
      <c r="K172" s="1">
        <v>-2.0879</v>
      </c>
      <c r="L172" s="1">
        <v>1</v>
      </c>
      <c r="M172" s="1">
        <v>1</v>
      </c>
      <c r="N172" s="1">
        <v>13.32</v>
      </c>
      <c r="O172" s="1">
        <v>0</v>
      </c>
      <c r="P172" s="1">
        <v>34.766</v>
      </c>
      <c r="Q172" s="1">
        <v>29.125</v>
      </c>
      <c r="R172" s="1">
        <v>2</v>
      </c>
      <c r="T172" s="1">
        <v>1.7982</v>
      </c>
      <c r="U172" s="1">
        <f>1/T172</f>
        <v>0.5561116672227784</v>
      </c>
      <c r="V172" s="1">
        <f>LN(U172)</f>
        <v>-0.5867861645685354</v>
      </c>
      <c r="W172" s="1">
        <f>(V172)+0.226248</f>
        <v>-0.3605381645685354</v>
      </c>
      <c r="X172" s="1">
        <f>EXP(W172)</f>
        <v>0.6973009624048059</v>
      </c>
      <c r="Y172" s="1">
        <v>1.434100989264758</v>
      </c>
      <c r="Z172" s="1">
        <v>1.1837</v>
      </c>
      <c r="AA172" s="1">
        <v>0.40606</v>
      </c>
      <c r="AB172" s="1">
        <v>0.40606</v>
      </c>
      <c r="AC172" s="1">
        <v>738580</v>
      </c>
      <c r="AD172" s="1">
        <v>474930</v>
      </c>
      <c r="AE172" s="1">
        <v>263650</v>
      </c>
    </row>
    <row r="173" spans="1:31" ht="18" customHeight="1">
      <c r="A173" s="1" t="s">
        <v>2</v>
      </c>
      <c r="B173" s="1" t="s">
        <v>196</v>
      </c>
      <c r="C173" s="1" t="s">
        <v>186</v>
      </c>
      <c r="D173" s="1" t="s">
        <v>187</v>
      </c>
      <c r="E173" s="1" t="s">
        <v>188</v>
      </c>
      <c r="F173" s="1" t="s">
        <v>37</v>
      </c>
      <c r="G173" s="1" t="s">
        <v>43</v>
      </c>
      <c r="H173" s="1">
        <v>2</v>
      </c>
      <c r="I173" s="1">
        <v>667.28923</v>
      </c>
      <c r="J173" s="1">
        <v>1332.5639</v>
      </c>
      <c r="K173" s="1">
        <v>-1.6127</v>
      </c>
      <c r="L173" s="1">
        <v>0.00058151</v>
      </c>
      <c r="M173" s="1">
        <v>2</v>
      </c>
      <c r="N173" s="1">
        <v>40.53</v>
      </c>
      <c r="O173" s="1">
        <v>28.15</v>
      </c>
      <c r="P173" s="1">
        <v>137.54</v>
      </c>
      <c r="Q173" s="1">
        <v>67.878</v>
      </c>
      <c r="R173" s="1">
        <v>2</v>
      </c>
      <c r="T173" s="1">
        <v>1.894</v>
      </c>
      <c r="U173" s="1">
        <f>1/T173</f>
        <v>0.5279831045406548</v>
      </c>
      <c r="V173" s="1">
        <f>LN(U173)</f>
        <v>-0.6386909947638864</v>
      </c>
      <c r="W173" s="1">
        <f>(V173)+0.226248</f>
        <v>-0.41244299476388635</v>
      </c>
      <c r="X173" s="1">
        <f>EXP(W173)</f>
        <v>0.662030934844943</v>
      </c>
      <c r="Y173" s="1">
        <v>1.5105034332484992</v>
      </c>
      <c r="Z173" s="1">
        <v>1.3018</v>
      </c>
      <c r="AA173" s="1">
        <v>0.36392</v>
      </c>
      <c r="AB173" s="1">
        <v>0.36392</v>
      </c>
      <c r="AC173" s="1">
        <v>1803300</v>
      </c>
      <c r="AD173" s="1">
        <v>1176900</v>
      </c>
      <c r="AE173" s="1">
        <v>626420</v>
      </c>
    </row>
    <row r="174" spans="1:31" ht="18" customHeight="1">
      <c r="A174" s="1" t="s">
        <v>2</v>
      </c>
      <c r="B174" s="1" t="s">
        <v>196</v>
      </c>
      <c r="C174" s="1" t="s">
        <v>186</v>
      </c>
      <c r="D174" s="1" t="s">
        <v>187</v>
      </c>
      <c r="E174" s="1" t="s">
        <v>188</v>
      </c>
      <c r="F174" s="1" t="s">
        <v>35</v>
      </c>
      <c r="G174" s="1" t="s">
        <v>36</v>
      </c>
      <c r="H174" s="1">
        <v>2</v>
      </c>
      <c r="I174" s="1">
        <v>667.28923</v>
      </c>
      <c r="J174" s="1">
        <v>1332.5639</v>
      </c>
      <c r="K174" s="1">
        <v>-0.14207</v>
      </c>
      <c r="L174" s="1">
        <v>0.024929</v>
      </c>
      <c r="M174" s="1">
        <v>1</v>
      </c>
      <c r="N174" s="1">
        <v>35.21</v>
      </c>
      <c r="O174" s="1">
        <v>23.45</v>
      </c>
      <c r="P174" s="1">
        <v>107.9</v>
      </c>
      <c r="Q174" s="1">
        <v>38.238</v>
      </c>
      <c r="R174" s="1">
        <v>2</v>
      </c>
      <c r="T174" s="1">
        <v>2.1075</v>
      </c>
      <c r="U174" s="1">
        <f>LN(T174)</f>
        <v>0.7455024108938735</v>
      </c>
      <c r="V174" s="1">
        <f>(U174)-0.244866</f>
        <v>0.5006364108938735</v>
      </c>
      <c r="Y174" s="1">
        <v>1.649770868830179</v>
      </c>
      <c r="Z174" s="1">
        <v>3.5473</v>
      </c>
      <c r="AA174" s="1">
        <v>0.026607</v>
      </c>
      <c r="AB174" s="1">
        <v>0.026607</v>
      </c>
      <c r="AC174" s="1">
        <v>677150</v>
      </c>
      <c r="AD174" s="1">
        <v>198750</v>
      </c>
      <c r="AE174" s="1">
        <v>478400</v>
      </c>
    </row>
    <row r="175" spans="1:31" ht="18" customHeight="1">
      <c r="A175" s="1" t="s">
        <v>2</v>
      </c>
      <c r="B175" s="1" t="s">
        <v>196</v>
      </c>
      <c r="C175" s="1" t="s">
        <v>186</v>
      </c>
      <c r="D175" s="1" t="s">
        <v>187</v>
      </c>
      <c r="E175" s="1" t="s">
        <v>188</v>
      </c>
      <c r="F175" s="1" t="s">
        <v>35</v>
      </c>
      <c r="G175" s="1" t="s">
        <v>36</v>
      </c>
      <c r="H175" s="1">
        <v>2</v>
      </c>
      <c r="I175" s="1">
        <v>667.28923</v>
      </c>
      <c r="J175" s="1">
        <v>1332.5639</v>
      </c>
      <c r="K175" s="1">
        <v>-0.45255</v>
      </c>
      <c r="L175" s="1">
        <v>0.012329</v>
      </c>
      <c r="M175" s="1">
        <v>2</v>
      </c>
      <c r="N175" s="1">
        <v>38.33</v>
      </c>
      <c r="O175" s="1">
        <v>18.48</v>
      </c>
      <c r="P175" s="1">
        <v>153.75</v>
      </c>
      <c r="Q175" s="1">
        <v>59.396</v>
      </c>
      <c r="R175" s="1">
        <v>2</v>
      </c>
      <c r="T175" s="1">
        <v>1.6464</v>
      </c>
      <c r="U175" s="1">
        <f>LN(T175)</f>
        <v>0.4985910860976482</v>
      </c>
      <c r="V175" s="1">
        <f>(U175)+0.3027</f>
        <v>0.8012910860976482</v>
      </c>
      <c r="Y175" s="1">
        <v>2.2284161491242913</v>
      </c>
      <c r="Z175" s="1">
        <v>4.4878</v>
      </c>
      <c r="AA175" s="1">
        <v>0.0004737</v>
      </c>
      <c r="AB175" s="1">
        <v>0.0004737</v>
      </c>
      <c r="AC175" s="1">
        <v>804850</v>
      </c>
      <c r="AD175" s="1">
        <v>340870</v>
      </c>
      <c r="AE175" s="1">
        <v>463980</v>
      </c>
    </row>
    <row r="176" spans="1:31" ht="18" customHeight="1">
      <c r="A176" s="1" t="s">
        <v>2</v>
      </c>
      <c r="B176" s="1" t="s">
        <v>197</v>
      </c>
      <c r="C176" s="1" t="s">
        <v>186</v>
      </c>
      <c r="D176" s="1" t="s">
        <v>187</v>
      </c>
      <c r="E176" s="1" t="s">
        <v>188</v>
      </c>
      <c r="F176" s="1" t="s">
        <v>35</v>
      </c>
      <c r="G176" s="1" t="s">
        <v>36</v>
      </c>
      <c r="H176" s="1">
        <v>3</v>
      </c>
      <c r="I176" s="1">
        <v>543.93101</v>
      </c>
      <c r="J176" s="1">
        <v>1628.7712</v>
      </c>
      <c r="K176" s="1">
        <v>-0.60378</v>
      </c>
      <c r="L176" s="1">
        <v>0.27531</v>
      </c>
      <c r="M176" s="1">
        <v>2</v>
      </c>
      <c r="N176" s="1">
        <v>22.46</v>
      </c>
      <c r="O176" s="1">
        <v>5.6</v>
      </c>
      <c r="P176" s="1">
        <v>106.9</v>
      </c>
      <c r="Q176" s="1">
        <v>32.093</v>
      </c>
      <c r="R176" s="1">
        <v>2</v>
      </c>
      <c r="T176" s="1">
        <v>3</v>
      </c>
      <c r="U176" s="1">
        <f>LN(T176)</f>
        <v>1.0986122886681098</v>
      </c>
      <c r="V176" s="1">
        <f>(U176)-0.244866</f>
        <v>0.8537462886681098</v>
      </c>
      <c r="Y176" s="1">
        <v>2.3484282830322836</v>
      </c>
      <c r="Z176" s="1">
        <v>5.6908</v>
      </c>
      <c r="AA176" s="1">
        <v>0.0039673</v>
      </c>
      <c r="AB176" s="1">
        <v>0.0039673</v>
      </c>
      <c r="AC176" s="1">
        <v>1442600</v>
      </c>
      <c r="AD176" s="1">
        <v>331950</v>
      </c>
      <c r="AE176" s="1">
        <v>1110600</v>
      </c>
    </row>
    <row r="177" spans="1:31" ht="18" customHeight="1">
      <c r="A177" s="1" t="s">
        <v>2</v>
      </c>
      <c r="B177" s="1" t="s">
        <v>198</v>
      </c>
      <c r="C177" s="1" t="s">
        <v>199</v>
      </c>
      <c r="D177" s="1" t="s">
        <v>200</v>
      </c>
      <c r="E177" s="1" t="s">
        <v>201</v>
      </c>
      <c r="F177" s="1" t="s">
        <v>35</v>
      </c>
      <c r="G177" s="1" t="s">
        <v>36</v>
      </c>
      <c r="H177" s="1">
        <v>2</v>
      </c>
      <c r="I177" s="1">
        <v>870.90127</v>
      </c>
      <c r="J177" s="1">
        <v>1739.788</v>
      </c>
      <c r="K177" s="1">
        <v>1.59</v>
      </c>
      <c r="L177" s="1">
        <v>0.0056545</v>
      </c>
      <c r="M177" s="1">
        <v>1</v>
      </c>
      <c r="N177" s="1">
        <v>44.62</v>
      </c>
      <c r="O177" s="1">
        <v>21.09</v>
      </c>
      <c r="P177" s="1">
        <v>89.579</v>
      </c>
      <c r="Q177" s="1">
        <v>89.579</v>
      </c>
      <c r="R177" s="1">
        <v>1</v>
      </c>
      <c r="T177" s="1">
        <v>0.91413</v>
      </c>
      <c r="U177" s="1">
        <f>1/T177</f>
        <v>1.093936311027972</v>
      </c>
      <c r="V177" s="1">
        <f>LN(U177)</f>
        <v>0.08978248569450799</v>
      </c>
      <c r="W177" s="1">
        <f>(V177)+0.226248</f>
        <v>0.316030485694508</v>
      </c>
      <c r="X177" s="1">
        <f>EXP(W177)</f>
        <v>1.3716720713643813</v>
      </c>
      <c r="Y177" s="1">
        <v>0.7290372246227301</v>
      </c>
      <c r="Z177" s="1">
        <v>0.60176</v>
      </c>
      <c r="AA177" s="1">
        <v>0.31049</v>
      </c>
      <c r="AB177" s="1">
        <v>0.31049</v>
      </c>
      <c r="AC177" s="1">
        <v>1497800</v>
      </c>
      <c r="AD177" s="1">
        <v>736880</v>
      </c>
      <c r="AE177" s="1">
        <v>760950</v>
      </c>
    </row>
    <row r="178" spans="1:31" ht="18" customHeight="1">
      <c r="A178" s="1" t="s">
        <v>2</v>
      </c>
      <c r="B178" s="1" t="s">
        <v>198</v>
      </c>
      <c r="C178" s="1" t="s">
        <v>199</v>
      </c>
      <c r="D178" s="1" t="s">
        <v>200</v>
      </c>
      <c r="E178" s="1" t="s">
        <v>201</v>
      </c>
      <c r="F178" s="1" t="s">
        <v>35</v>
      </c>
      <c r="G178" s="1" t="s">
        <v>43</v>
      </c>
      <c r="H178" s="1">
        <v>2</v>
      </c>
      <c r="I178" s="1">
        <v>870.90127</v>
      </c>
      <c r="J178" s="1">
        <v>1739.788</v>
      </c>
      <c r="K178" s="1">
        <v>1.1509</v>
      </c>
      <c r="L178" s="1">
        <v>0.001705</v>
      </c>
      <c r="M178" s="1">
        <v>1</v>
      </c>
      <c r="N178" s="1">
        <v>50.85</v>
      </c>
      <c r="O178" s="1">
        <v>39.08</v>
      </c>
      <c r="P178" s="1">
        <v>101.53</v>
      </c>
      <c r="Q178" s="1">
        <v>101.53</v>
      </c>
      <c r="R178" s="1">
        <v>1</v>
      </c>
      <c r="T178" s="1">
        <v>1.0641</v>
      </c>
      <c r="U178" s="1">
        <f>1/T178</f>
        <v>0.93976130062964</v>
      </c>
      <c r="V178" s="1">
        <f>LN(U178)</f>
        <v>-0.06212937146554883</v>
      </c>
      <c r="W178" s="1">
        <f>(V178)+0.226248</f>
        <v>0.16411862853445117</v>
      </c>
      <c r="X178" s="1">
        <f>EXP(W178)</f>
        <v>1.1783540932208643</v>
      </c>
      <c r="Y178" s="1">
        <v>0.8486413428298462</v>
      </c>
      <c r="Z178" s="1">
        <v>0.70046</v>
      </c>
      <c r="AA178" s="1">
        <v>0.36444</v>
      </c>
      <c r="AB178" s="1">
        <v>0.36444</v>
      </c>
      <c r="AC178" s="1">
        <v>1193300</v>
      </c>
      <c r="AD178" s="1">
        <v>583030</v>
      </c>
      <c r="AE178" s="1">
        <v>610280</v>
      </c>
    </row>
    <row r="179" spans="1:31" ht="18" customHeight="1">
      <c r="A179" s="1" t="s">
        <v>2</v>
      </c>
      <c r="B179" s="1" t="s">
        <v>198</v>
      </c>
      <c r="C179" s="1" t="s">
        <v>199</v>
      </c>
      <c r="D179" s="1" t="s">
        <v>200</v>
      </c>
      <c r="E179" s="1" t="s">
        <v>201</v>
      </c>
      <c r="F179" s="1" t="s">
        <v>37</v>
      </c>
      <c r="G179" s="1" t="s">
        <v>43</v>
      </c>
      <c r="H179" s="1">
        <v>2</v>
      </c>
      <c r="I179" s="1">
        <v>870.90127</v>
      </c>
      <c r="J179" s="1">
        <v>1739.788</v>
      </c>
      <c r="K179" s="1">
        <v>2.5645</v>
      </c>
      <c r="L179" s="2">
        <v>7.5332E-07</v>
      </c>
      <c r="M179" s="1">
        <v>4</v>
      </c>
      <c r="N179" s="1">
        <v>35.36</v>
      </c>
      <c r="O179" s="1">
        <v>26.65</v>
      </c>
      <c r="P179" s="1">
        <v>89.579</v>
      </c>
      <c r="Q179" s="1">
        <v>89.579</v>
      </c>
      <c r="R179" s="1">
        <v>1</v>
      </c>
      <c r="T179" s="1">
        <v>0.80974</v>
      </c>
      <c r="U179" s="1">
        <f aca="true" t="shared" si="6" ref="U179:U185">LN(T179)</f>
        <v>-0.21104207049753745</v>
      </c>
      <c r="V179" s="1">
        <f>(U179)+0.3027</f>
        <v>0.09165792950246257</v>
      </c>
      <c r="Y179" s="1">
        <v>1.0959898521573757</v>
      </c>
      <c r="Z179" s="1">
        <v>2.1169</v>
      </c>
      <c r="AA179" s="1">
        <v>0.056311</v>
      </c>
      <c r="AB179" s="1">
        <v>0.056311</v>
      </c>
      <c r="AC179" s="1">
        <v>1535400</v>
      </c>
      <c r="AD179" s="1">
        <v>828650</v>
      </c>
      <c r="AE179" s="1">
        <v>706760</v>
      </c>
    </row>
    <row r="180" spans="1:31" ht="18" customHeight="1">
      <c r="A180" s="1" t="s">
        <v>38</v>
      </c>
      <c r="B180" s="1" t="s">
        <v>202</v>
      </c>
      <c r="C180" s="1" t="s">
        <v>203</v>
      </c>
      <c r="D180" s="1" t="s">
        <v>204</v>
      </c>
      <c r="E180" s="1" t="s">
        <v>205</v>
      </c>
      <c r="F180" s="1" t="s">
        <v>35</v>
      </c>
      <c r="G180" s="1" t="s">
        <v>43</v>
      </c>
      <c r="H180" s="1">
        <v>3</v>
      </c>
      <c r="I180" s="1">
        <v>834.68182</v>
      </c>
      <c r="J180" s="1">
        <v>2501.0236</v>
      </c>
      <c r="K180" s="1">
        <v>-0.096995</v>
      </c>
      <c r="L180" s="2">
        <v>6.2376E-09</v>
      </c>
      <c r="M180" s="1">
        <v>1</v>
      </c>
      <c r="N180" s="1">
        <v>57.18</v>
      </c>
      <c r="O180" s="1">
        <v>4.68</v>
      </c>
      <c r="P180" s="1">
        <v>173.53</v>
      </c>
      <c r="Q180" s="1">
        <v>173.53</v>
      </c>
      <c r="R180" s="1">
        <v>1</v>
      </c>
      <c r="T180" s="1">
        <v>0.014793</v>
      </c>
      <c r="U180" s="1">
        <f t="shared" si="6"/>
        <v>-4.213601183072038</v>
      </c>
      <c r="V180" s="1">
        <f>(U180)-0.244866</f>
        <v>-4.458467183072038</v>
      </c>
      <c r="Y180" s="1">
        <v>0.011580099863632192</v>
      </c>
      <c r="Z180" s="1">
        <v>0.035599</v>
      </c>
      <c r="AA180" s="2">
        <v>1.0264E-06</v>
      </c>
      <c r="AB180" s="2">
        <v>1.0264E-06</v>
      </c>
      <c r="AC180" s="1">
        <v>3638100</v>
      </c>
      <c r="AD180" s="1">
        <v>3573800</v>
      </c>
      <c r="AE180" s="1">
        <v>64227</v>
      </c>
    </row>
    <row r="181" spans="1:31" ht="18" customHeight="1">
      <c r="A181" s="1" t="s">
        <v>44</v>
      </c>
      <c r="B181" s="1" t="s">
        <v>202</v>
      </c>
      <c r="C181" s="1" t="s">
        <v>203</v>
      </c>
      <c r="D181" s="1" t="s">
        <v>204</v>
      </c>
      <c r="E181" s="1" t="s">
        <v>205</v>
      </c>
      <c r="F181" s="1" t="s">
        <v>35</v>
      </c>
      <c r="G181" s="1" t="s">
        <v>43</v>
      </c>
      <c r="H181" s="1">
        <v>3</v>
      </c>
      <c r="I181" s="1">
        <v>840.01346</v>
      </c>
      <c r="J181" s="1">
        <v>2517.0185</v>
      </c>
      <c r="K181" s="1">
        <v>-0.22024</v>
      </c>
      <c r="L181" s="2">
        <v>4.3524E-07</v>
      </c>
      <c r="M181" s="1">
        <v>1</v>
      </c>
      <c r="N181" s="1">
        <v>53.43</v>
      </c>
      <c r="O181" s="1">
        <v>6.64</v>
      </c>
      <c r="P181" s="1">
        <v>162.68</v>
      </c>
      <c r="Q181" s="1">
        <v>162.68</v>
      </c>
      <c r="R181" s="1">
        <v>1</v>
      </c>
      <c r="T181" s="1">
        <v>0.015088</v>
      </c>
      <c r="U181" s="1">
        <f t="shared" si="6"/>
        <v>-4.193855553091035</v>
      </c>
      <c r="V181" s="1">
        <f>(U181)-0.244866</f>
        <v>-4.438721553091035</v>
      </c>
      <c r="Y181" s="1">
        <v>0.011811028644797031</v>
      </c>
      <c r="Z181" s="1">
        <v>0.036307</v>
      </c>
      <c r="AA181" s="2">
        <v>1.1786E-06</v>
      </c>
      <c r="AB181" s="2">
        <v>1.1786E-06</v>
      </c>
      <c r="AC181" s="1">
        <v>1944700</v>
      </c>
      <c r="AD181" s="1">
        <v>1944700</v>
      </c>
      <c r="AE181" s="1">
        <v>0</v>
      </c>
    </row>
    <row r="182" spans="1:31" ht="18" customHeight="1">
      <c r="A182" s="1" t="s">
        <v>44</v>
      </c>
      <c r="B182" s="1" t="s">
        <v>202</v>
      </c>
      <c r="C182" s="1" t="s">
        <v>203</v>
      </c>
      <c r="D182" s="1" t="s">
        <v>204</v>
      </c>
      <c r="E182" s="1" t="s">
        <v>205</v>
      </c>
      <c r="F182" s="1" t="s">
        <v>35</v>
      </c>
      <c r="G182" s="1" t="s">
        <v>43</v>
      </c>
      <c r="H182" s="1">
        <v>3</v>
      </c>
      <c r="I182" s="1">
        <v>840.01346</v>
      </c>
      <c r="J182" s="1">
        <v>2517.0185</v>
      </c>
      <c r="K182" s="1">
        <v>-0.86554</v>
      </c>
      <c r="L182" s="1">
        <v>0.0012039</v>
      </c>
      <c r="M182" s="1">
        <v>1</v>
      </c>
      <c r="N182" s="1">
        <v>40.27</v>
      </c>
      <c r="O182" s="1">
        <v>1.4</v>
      </c>
      <c r="P182" s="1">
        <v>122.04</v>
      </c>
      <c r="Q182" s="1">
        <v>122.04</v>
      </c>
      <c r="R182" s="1">
        <v>1</v>
      </c>
      <c r="T182" s="1">
        <v>0.17532</v>
      </c>
      <c r="U182" s="1">
        <f t="shared" si="6"/>
        <v>-1.7411424034315286</v>
      </c>
      <c r="V182" s="1">
        <f>(U182)+0.3027</f>
        <v>-1.4384424034315286</v>
      </c>
      <c r="Y182" s="1">
        <v>0.2372970841013549</v>
      </c>
      <c r="Z182" s="1">
        <v>0.45834</v>
      </c>
      <c r="AA182" s="1">
        <v>0.11699</v>
      </c>
      <c r="AB182" s="1">
        <v>0.11699</v>
      </c>
      <c r="AC182" s="1">
        <v>1409500</v>
      </c>
      <c r="AD182" s="1">
        <v>1212800</v>
      </c>
      <c r="AE182" s="1">
        <v>196740</v>
      </c>
    </row>
    <row r="183" spans="1:31" ht="18" customHeight="1">
      <c r="A183" s="1" t="s">
        <v>206</v>
      </c>
      <c r="B183" s="1" t="s">
        <v>207</v>
      </c>
      <c r="C183" s="1" t="s">
        <v>203</v>
      </c>
      <c r="D183" s="1" t="s">
        <v>204</v>
      </c>
      <c r="E183" s="1" t="s">
        <v>205</v>
      </c>
      <c r="F183" s="1" t="s">
        <v>35</v>
      </c>
      <c r="G183" s="1" t="s">
        <v>43</v>
      </c>
      <c r="H183" s="1">
        <v>3</v>
      </c>
      <c r="I183" s="1">
        <v>840.01346</v>
      </c>
      <c r="J183" s="1">
        <v>2517.0185</v>
      </c>
      <c r="K183" s="1">
        <v>-0.22024</v>
      </c>
      <c r="L183" s="2">
        <v>3.8477E-05</v>
      </c>
      <c r="M183" s="1">
        <v>1</v>
      </c>
      <c r="N183" s="1">
        <v>46.85</v>
      </c>
      <c r="O183" s="1">
        <v>5.58</v>
      </c>
      <c r="P183" s="1">
        <v>131.77</v>
      </c>
      <c r="Q183" s="1">
        <v>17.574</v>
      </c>
      <c r="R183" s="1">
        <v>8</v>
      </c>
      <c r="T183" s="1">
        <v>0.015088</v>
      </c>
      <c r="U183" s="1">
        <f t="shared" si="6"/>
        <v>-4.193855553091035</v>
      </c>
      <c r="V183" s="1">
        <f>(U183)-0.244866</f>
        <v>-4.438721553091035</v>
      </c>
      <c r="Y183" s="1">
        <v>0.011811028644797031</v>
      </c>
      <c r="Z183" s="1">
        <v>0.036307</v>
      </c>
      <c r="AA183" s="2">
        <v>1.1786E-06</v>
      </c>
      <c r="AB183" s="2">
        <v>1.1786E-06</v>
      </c>
      <c r="AC183" s="1">
        <v>1944700</v>
      </c>
      <c r="AD183" s="1">
        <v>1944700</v>
      </c>
      <c r="AE183" s="1">
        <v>0</v>
      </c>
    </row>
    <row r="184" spans="1:31" ht="18" customHeight="1">
      <c r="A184" s="1" t="s">
        <v>206</v>
      </c>
      <c r="B184" s="1" t="s">
        <v>207</v>
      </c>
      <c r="C184" s="1" t="s">
        <v>203</v>
      </c>
      <c r="D184" s="1" t="s">
        <v>204</v>
      </c>
      <c r="E184" s="1" t="s">
        <v>205</v>
      </c>
      <c r="F184" s="1" t="s">
        <v>35</v>
      </c>
      <c r="G184" s="1" t="s">
        <v>43</v>
      </c>
      <c r="H184" s="1">
        <v>3</v>
      </c>
      <c r="I184" s="1">
        <v>840.01346</v>
      </c>
      <c r="J184" s="1">
        <v>2517.0185</v>
      </c>
      <c r="K184" s="1">
        <v>-0.86554</v>
      </c>
      <c r="L184" s="1">
        <v>0.0002946</v>
      </c>
      <c r="M184" s="1">
        <v>1</v>
      </c>
      <c r="N184" s="1">
        <v>43.86</v>
      </c>
      <c r="O184" s="1">
        <v>4.62</v>
      </c>
      <c r="P184" s="1">
        <v>141.79</v>
      </c>
      <c r="Q184" s="1">
        <v>18.046</v>
      </c>
      <c r="R184" s="1">
        <v>8</v>
      </c>
      <c r="T184" s="1">
        <v>0.17532</v>
      </c>
      <c r="U184" s="1">
        <f t="shared" si="6"/>
        <v>-1.7411424034315286</v>
      </c>
      <c r="V184" s="1">
        <f>(U184)+0.3027</f>
        <v>-1.4384424034315286</v>
      </c>
      <c r="Y184" s="1">
        <v>0.2372970841013549</v>
      </c>
      <c r="Z184" s="1">
        <v>0.45834</v>
      </c>
      <c r="AA184" s="1">
        <v>0.11699</v>
      </c>
      <c r="AB184" s="1">
        <v>0.11699</v>
      </c>
      <c r="AC184" s="1">
        <v>1409500</v>
      </c>
      <c r="AD184" s="1">
        <v>1212800</v>
      </c>
      <c r="AE184" s="1">
        <v>196740</v>
      </c>
    </row>
    <row r="185" spans="1:31" ht="18" customHeight="1">
      <c r="A185" s="1" t="s">
        <v>45</v>
      </c>
      <c r="B185" s="1" t="s">
        <v>208</v>
      </c>
      <c r="C185" s="1" t="s">
        <v>203</v>
      </c>
      <c r="D185" s="1" t="s">
        <v>204</v>
      </c>
      <c r="E185" s="1" t="s">
        <v>205</v>
      </c>
      <c r="F185" s="1" t="s">
        <v>37</v>
      </c>
      <c r="G185" s="1" t="s">
        <v>43</v>
      </c>
      <c r="H185" s="1">
        <v>3</v>
      </c>
      <c r="I185" s="1">
        <v>846.03694</v>
      </c>
      <c r="J185" s="1">
        <v>2535.089</v>
      </c>
      <c r="K185" s="1">
        <v>-0.067542</v>
      </c>
      <c r="L185" s="1">
        <v>0.00042581</v>
      </c>
      <c r="M185" s="1">
        <v>3</v>
      </c>
      <c r="N185" s="1">
        <v>30.2</v>
      </c>
      <c r="O185" s="1">
        <v>25.13</v>
      </c>
      <c r="P185" s="1">
        <v>93.267</v>
      </c>
      <c r="Q185" s="1">
        <v>79.44</v>
      </c>
      <c r="R185" s="1">
        <v>2</v>
      </c>
      <c r="T185" s="1">
        <v>0.056494</v>
      </c>
      <c r="U185" s="1">
        <f t="shared" si="6"/>
        <v>-2.8736208411590627</v>
      </c>
      <c r="V185" s="1">
        <f>(U185)-0.244866</f>
        <v>-3.1184868411590627</v>
      </c>
      <c r="Y185" s="1">
        <v>0.0442240358072086</v>
      </c>
      <c r="Z185" s="1">
        <v>0.095088</v>
      </c>
      <c r="AA185" s="1">
        <v>0.00039876</v>
      </c>
      <c r="AB185" s="1">
        <v>0.00039876</v>
      </c>
      <c r="AC185" s="1">
        <v>5522900</v>
      </c>
      <c r="AD185" s="1">
        <v>5006800</v>
      </c>
      <c r="AE185" s="1">
        <v>516160</v>
      </c>
    </row>
    <row r="186" spans="1:31" ht="18" customHeight="1">
      <c r="A186" s="1" t="s">
        <v>45</v>
      </c>
      <c r="B186" s="1" t="s">
        <v>208</v>
      </c>
      <c r="C186" s="1" t="s">
        <v>203</v>
      </c>
      <c r="D186" s="1" t="s">
        <v>204</v>
      </c>
      <c r="E186" s="1" t="s">
        <v>205</v>
      </c>
      <c r="F186" s="1" t="s">
        <v>35</v>
      </c>
      <c r="G186" s="1" t="s">
        <v>36</v>
      </c>
      <c r="H186" s="1">
        <v>3</v>
      </c>
      <c r="I186" s="1">
        <v>846.03694</v>
      </c>
      <c r="J186" s="1">
        <v>2535.089</v>
      </c>
      <c r="K186" s="1">
        <v>-1.6612</v>
      </c>
      <c r="L186" s="1">
        <v>0.073206</v>
      </c>
      <c r="M186" s="1">
        <v>3</v>
      </c>
      <c r="N186" s="1">
        <v>28.4</v>
      </c>
      <c r="O186" s="1">
        <v>19.4</v>
      </c>
      <c r="P186" s="1">
        <v>61.982</v>
      </c>
      <c r="Q186" s="1">
        <v>37.089</v>
      </c>
      <c r="R186" s="1">
        <v>2</v>
      </c>
      <c r="T186" s="1">
        <v>0.097422</v>
      </c>
      <c r="U186" s="1">
        <f>1/T186</f>
        <v>10.264621953973435</v>
      </c>
      <c r="V186" s="1">
        <f>LN(U186)</f>
        <v>2.3287032211491048</v>
      </c>
      <c r="W186" s="1">
        <f>(V186)+0.226248</f>
        <v>2.554951221149105</v>
      </c>
      <c r="X186" s="1">
        <f>EXP(W186)</f>
        <v>12.870671825627907</v>
      </c>
      <c r="Y186" s="1">
        <v>0.07769602189753713</v>
      </c>
      <c r="Z186" s="1">
        <v>0.06696</v>
      </c>
      <c r="AA186" s="1">
        <v>0.004242</v>
      </c>
      <c r="AB186" s="1">
        <v>0.004242</v>
      </c>
      <c r="AC186" s="1">
        <v>9255600</v>
      </c>
      <c r="AD186" s="1">
        <v>3738500</v>
      </c>
      <c r="AE186" s="1">
        <v>5517100</v>
      </c>
    </row>
    <row r="187" spans="1:31" ht="18" customHeight="1">
      <c r="A187" s="1" t="s">
        <v>45</v>
      </c>
      <c r="B187" s="1" t="s">
        <v>207</v>
      </c>
      <c r="C187" s="1" t="s">
        <v>203</v>
      </c>
      <c r="D187" s="1" t="s">
        <v>204</v>
      </c>
      <c r="E187" s="1" t="s">
        <v>205</v>
      </c>
      <c r="F187" s="1" t="s">
        <v>37</v>
      </c>
      <c r="G187" s="1" t="s">
        <v>43</v>
      </c>
      <c r="H187" s="1">
        <v>3</v>
      </c>
      <c r="I187" s="1">
        <v>813.35801</v>
      </c>
      <c r="J187" s="1">
        <v>2437.0522</v>
      </c>
      <c r="K187" s="1">
        <v>-0.36215</v>
      </c>
      <c r="L187" s="2">
        <v>9.5158E-22</v>
      </c>
      <c r="M187" s="1">
        <v>7</v>
      </c>
      <c r="N187" s="1">
        <v>60.15</v>
      </c>
      <c r="O187" s="1">
        <v>35.24</v>
      </c>
      <c r="P187" s="1">
        <v>210.42</v>
      </c>
      <c r="Q187" s="1">
        <v>173.05</v>
      </c>
      <c r="R187" s="1">
        <v>2</v>
      </c>
      <c r="T187" s="1">
        <v>0.11075</v>
      </c>
      <c r="U187" s="1">
        <f>LN(T187)</f>
        <v>-2.200479870056892</v>
      </c>
      <c r="V187" s="1">
        <f>(U187)-0.244866</f>
        <v>-2.445345870056892</v>
      </c>
      <c r="Y187" s="1">
        <v>0.08669614411527514</v>
      </c>
      <c r="Z187" s="1">
        <v>0.2665</v>
      </c>
      <c r="AA187" s="1">
        <v>0.029783</v>
      </c>
      <c r="AB187" s="1">
        <v>0.029783</v>
      </c>
      <c r="AC187" s="1">
        <v>19280000</v>
      </c>
      <c r="AD187" s="1">
        <v>16999000</v>
      </c>
      <c r="AE187" s="1">
        <v>2281100</v>
      </c>
    </row>
    <row r="188" spans="1:31" ht="18" customHeight="1">
      <c r="A188" s="1" t="s">
        <v>45</v>
      </c>
      <c r="B188" s="1" t="s">
        <v>207</v>
      </c>
      <c r="C188" s="1" t="s">
        <v>203</v>
      </c>
      <c r="D188" s="1" t="s">
        <v>204</v>
      </c>
      <c r="E188" s="1" t="s">
        <v>205</v>
      </c>
      <c r="F188" s="1" t="s">
        <v>37</v>
      </c>
      <c r="G188" s="1" t="s">
        <v>36</v>
      </c>
      <c r="H188" s="1">
        <v>3</v>
      </c>
      <c r="I188" s="1">
        <v>813.35801</v>
      </c>
      <c r="J188" s="1">
        <v>2437.0522</v>
      </c>
      <c r="K188" s="1">
        <v>-1.075</v>
      </c>
      <c r="L188" s="2">
        <v>2.88E-22</v>
      </c>
      <c r="M188" s="1">
        <v>6</v>
      </c>
      <c r="N188" s="1">
        <v>73.69</v>
      </c>
      <c r="O188" s="1">
        <v>31.08</v>
      </c>
      <c r="P188" s="1">
        <v>210.42</v>
      </c>
      <c r="Q188" s="1">
        <v>173.05</v>
      </c>
      <c r="R188" s="1">
        <v>2</v>
      </c>
      <c r="T188" s="1">
        <v>0.11765</v>
      </c>
      <c r="U188" s="1">
        <f>1/T188</f>
        <v>8.499787505312367</v>
      </c>
      <c r="V188" s="1">
        <f>LN(U188)</f>
        <v>2.1400411638087657</v>
      </c>
      <c r="W188" s="1">
        <f>(V188)+0.226248</f>
        <v>2.3662891638087657</v>
      </c>
      <c r="X188" s="1">
        <f>EXP(W188)</f>
        <v>10.657769575829342</v>
      </c>
      <c r="Y188" s="1">
        <v>0.09382826236625447</v>
      </c>
      <c r="Z188" s="1">
        <v>0.077445</v>
      </c>
      <c r="AA188" s="1">
        <v>0.0054619</v>
      </c>
      <c r="AB188" s="1">
        <v>0.0054619</v>
      </c>
      <c r="AC188" s="1">
        <v>18600000</v>
      </c>
      <c r="AD188" s="1">
        <v>2008200</v>
      </c>
      <c r="AE188" s="1">
        <v>16592000</v>
      </c>
    </row>
    <row r="189" spans="1:31" ht="18" customHeight="1">
      <c r="A189" s="1" t="s">
        <v>45</v>
      </c>
      <c r="B189" s="1" t="s">
        <v>208</v>
      </c>
      <c r="C189" s="1" t="s">
        <v>203</v>
      </c>
      <c r="D189" s="1" t="s">
        <v>204</v>
      </c>
      <c r="E189" s="1" t="s">
        <v>205</v>
      </c>
      <c r="F189" s="1" t="s">
        <v>37</v>
      </c>
      <c r="G189" s="1" t="s">
        <v>43</v>
      </c>
      <c r="H189" s="1">
        <v>3</v>
      </c>
      <c r="I189" s="1">
        <v>846.03694</v>
      </c>
      <c r="J189" s="1">
        <v>2535.089</v>
      </c>
      <c r="K189" s="1">
        <v>-0.63683</v>
      </c>
      <c r="L189" s="1">
        <v>0.00088897</v>
      </c>
      <c r="M189" s="1">
        <v>5</v>
      </c>
      <c r="N189" s="1">
        <v>31</v>
      </c>
      <c r="O189" s="1">
        <v>19.83</v>
      </c>
      <c r="P189" s="1">
        <v>102</v>
      </c>
      <c r="Q189" s="1">
        <v>85.668</v>
      </c>
      <c r="R189" s="1">
        <v>2</v>
      </c>
      <c r="T189" s="1">
        <v>0.08285</v>
      </c>
      <c r="U189" s="1">
        <f>LN(T189)</f>
        <v>-2.490723535109565</v>
      </c>
      <c r="V189" s="1">
        <f>(U189)+0.3027</f>
        <v>-2.188023535109565</v>
      </c>
      <c r="Y189" s="1">
        <v>0.11213816688225677</v>
      </c>
      <c r="Z189" s="1">
        <v>0.22584</v>
      </c>
      <c r="AA189" s="1">
        <v>0.0087718</v>
      </c>
      <c r="AB189" s="1">
        <v>0.0087718</v>
      </c>
      <c r="AC189" s="1">
        <v>3442800</v>
      </c>
      <c r="AD189" s="1">
        <v>3123600</v>
      </c>
      <c r="AE189" s="1">
        <v>319220</v>
      </c>
    </row>
    <row r="190" spans="1:31" ht="18" customHeight="1">
      <c r="A190" s="1" t="s">
        <v>45</v>
      </c>
      <c r="B190" s="1" t="s">
        <v>207</v>
      </c>
      <c r="C190" s="1" t="s">
        <v>203</v>
      </c>
      <c r="D190" s="1" t="s">
        <v>204</v>
      </c>
      <c r="E190" s="1" t="s">
        <v>205</v>
      </c>
      <c r="F190" s="1" t="s">
        <v>37</v>
      </c>
      <c r="G190" s="1" t="s">
        <v>43</v>
      </c>
      <c r="H190" s="1">
        <v>3</v>
      </c>
      <c r="I190" s="1">
        <v>813.35801</v>
      </c>
      <c r="J190" s="1">
        <v>2437.0522</v>
      </c>
      <c r="K190" s="1">
        <v>-0.66197</v>
      </c>
      <c r="L190" s="2">
        <v>9.7125E-22</v>
      </c>
      <c r="M190" s="1">
        <v>7</v>
      </c>
      <c r="N190" s="1">
        <v>69.87</v>
      </c>
      <c r="O190" s="1">
        <v>40.46</v>
      </c>
      <c r="P190" s="1">
        <v>187.08</v>
      </c>
      <c r="Q190" s="1">
        <v>165.53</v>
      </c>
      <c r="R190" s="1">
        <v>2</v>
      </c>
      <c r="T190" s="1">
        <v>0.10861</v>
      </c>
      <c r="U190" s="1">
        <f>LN(T190)</f>
        <v>-2.2199917946901926</v>
      </c>
      <c r="V190" s="1">
        <f>(U190)+0.3027</f>
        <v>-1.9172917946901926</v>
      </c>
      <c r="Y190" s="1">
        <v>0.14700454200460955</v>
      </c>
      <c r="Z190" s="1">
        <v>0.28393</v>
      </c>
      <c r="AA190" s="1">
        <v>0.022915</v>
      </c>
      <c r="AB190" s="1">
        <v>0.022915</v>
      </c>
      <c r="AC190" s="1">
        <v>11082000</v>
      </c>
      <c r="AD190" s="1">
        <v>9854800</v>
      </c>
      <c r="AE190" s="1">
        <v>1227600</v>
      </c>
    </row>
    <row r="191" spans="1:31" ht="18" customHeight="1">
      <c r="A191" s="1" t="s">
        <v>69</v>
      </c>
      <c r="B191" s="1" t="s">
        <v>207</v>
      </c>
      <c r="C191" s="1" t="s">
        <v>203</v>
      </c>
      <c r="D191" s="1" t="s">
        <v>204</v>
      </c>
      <c r="E191" s="1" t="s">
        <v>205</v>
      </c>
      <c r="F191" s="1" t="s">
        <v>35</v>
      </c>
      <c r="G191" s="1" t="s">
        <v>43</v>
      </c>
      <c r="H191" s="1">
        <v>3</v>
      </c>
      <c r="I191" s="1">
        <v>834.68182</v>
      </c>
      <c r="J191" s="1">
        <v>2501.0236</v>
      </c>
      <c r="K191" s="1">
        <v>-0.096995</v>
      </c>
      <c r="L191" s="2">
        <v>2.5938E-09</v>
      </c>
      <c r="M191" s="1">
        <v>2</v>
      </c>
      <c r="N191" s="1">
        <v>59.22</v>
      </c>
      <c r="O191" s="1">
        <v>7.47</v>
      </c>
      <c r="P191" s="1">
        <v>152.09</v>
      </c>
      <c r="Q191" s="1">
        <v>37.894</v>
      </c>
      <c r="R191" s="1">
        <v>8</v>
      </c>
      <c r="T191" s="1">
        <v>0.014793</v>
      </c>
      <c r="U191" s="1">
        <f>LN(T191)</f>
        <v>-4.213601183072038</v>
      </c>
      <c r="V191" s="1">
        <f>(U191)-0.244866</f>
        <v>-4.458467183072038</v>
      </c>
      <c r="Y191" s="1">
        <v>0.011580099863632192</v>
      </c>
      <c r="Z191" s="1">
        <v>0.035599</v>
      </c>
      <c r="AA191" s="2">
        <v>1.0264E-06</v>
      </c>
      <c r="AB191" s="2">
        <v>1.0264E-06</v>
      </c>
      <c r="AC191" s="1">
        <v>3638100</v>
      </c>
      <c r="AD191" s="1">
        <v>3573800</v>
      </c>
      <c r="AE191" s="1">
        <v>64227</v>
      </c>
    </row>
    <row r="192" spans="1:31" ht="18" customHeight="1">
      <c r="A192" s="1" t="s">
        <v>2</v>
      </c>
      <c r="B192" s="1" t="s">
        <v>208</v>
      </c>
      <c r="C192" s="1" t="s">
        <v>203</v>
      </c>
      <c r="D192" s="1" t="s">
        <v>204</v>
      </c>
      <c r="E192" s="1" t="s">
        <v>205</v>
      </c>
      <c r="F192" s="1" t="s">
        <v>37</v>
      </c>
      <c r="G192" s="1" t="s">
        <v>43</v>
      </c>
      <c r="H192" s="1">
        <v>3</v>
      </c>
      <c r="I192" s="1">
        <v>840.7053</v>
      </c>
      <c r="J192" s="1">
        <v>2519.0941</v>
      </c>
      <c r="K192" s="1">
        <v>0.12962</v>
      </c>
      <c r="L192" s="1">
        <v>0.019582</v>
      </c>
      <c r="M192" s="1">
        <v>4</v>
      </c>
      <c r="N192" s="1">
        <v>21.25</v>
      </c>
      <c r="O192" s="1">
        <v>21.25</v>
      </c>
      <c r="P192" s="1">
        <v>84.839</v>
      </c>
      <c r="Q192" s="1">
        <v>68.503</v>
      </c>
      <c r="R192" s="1">
        <v>2</v>
      </c>
      <c r="T192" s="1">
        <v>0.039171</v>
      </c>
      <c r="U192" s="1">
        <f>LN(T192)</f>
        <v>-3.239818601888126</v>
      </c>
      <c r="V192" s="1">
        <f>(U192)-0.244866</f>
        <v>-3.484684601888126</v>
      </c>
      <c r="Y192" s="1">
        <v>0.030663428091552515</v>
      </c>
      <c r="Z192" s="1">
        <v>0.065931</v>
      </c>
      <c r="AA192" s="2">
        <v>5.3126E-05</v>
      </c>
      <c r="AB192" s="2">
        <v>5.3126E-05</v>
      </c>
      <c r="AC192" s="1">
        <v>8336300</v>
      </c>
      <c r="AD192" s="1">
        <v>7817000</v>
      </c>
      <c r="AE192" s="1">
        <v>519320</v>
      </c>
    </row>
    <row r="193" spans="1:31" ht="18" customHeight="1">
      <c r="A193" s="1" t="s">
        <v>2</v>
      </c>
      <c r="B193" s="1" t="s">
        <v>209</v>
      </c>
      <c r="C193" s="1" t="s">
        <v>203</v>
      </c>
      <c r="D193" s="1" t="s">
        <v>204</v>
      </c>
      <c r="E193" s="1" t="s">
        <v>205</v>
      </c>
      <c r="F193" s="1" t="s">
        <v>37</v>
      </c>
      <c r="G193" s="1" t="s">
        <v>43</v>
      </c>
      <c r="H193" s="1">
        <v>3</v>
      </c>
      <c r="I193" s="1">
        <v>715.65141</v>
      </c>
      <c r="J193" s="1">
        <v>2143.9324</v>
      </c>
      <c r="K193" s="1">
        <v>0.45458</v>
      </c>
      <c r="L193" s="2">
        <v>2.8799E-09</v>
      </c>
      <c r="M193" s="1">
        <v>3</v>
      </c>
      <c r="N193" s="1">
        <v>49.99</v>
      </c>
      <c r="O193" s="1">
        <v>17.27</v>
      </c>
      <c r="P193" s="1">
        <v>164.61</v>
      </c>
      <c r="Q193" s="1">
        <v>164.61</v>
      </c>
      <c r="R193" s="1">
        <v>1</v>
      </c>
      <c r="T193" s="1">
        <v>0.058253</v>
      </c>
      <c r="U193" s="1">
        <f>LN(T193)</f>
        <v>-2.842959685716594</v>
      </c>
      <c r="V193" s="1">
        <f>(U193)-0.244866</f>
        <v>-3.087825685716594</v>
      </c>
      <c r="Y193" s="1">
        <v>0.04560099759049321</v>
      </c>
      <c r="Z193" s="1">
        <v>0.14619</v>
      </c>
      <c r="AA193" s="1">
        <v>0.0030694</v>
      </c>
      <c r="AB193" s="1">
        <v>0.0030694</v>
      </c>
      <c r="AC193" s="1">
        <v>2544700</v>
      </c>
      <c r="AD193" s="1">
        <v>2339800</v>
      </c>
      <c r="AE193" s="1">
        <v>204950</v>
      </c>
    </row>
    <row r="194" spans="1:31" ht="18" customHeight="1">
      <c r="A194" s="1" t="s">
        <v>2</v>
      </c>
      <c r="B194" s="1" t="s">
        <v>208</v>
      </c>
      <c r="C194" s="1" t="s">
        <v>203</v>
      </c>
      <c r="D194" s="1" t="s">
        <v>204</v>
      </c>
      <c r="E194" s="1" t="s">
        <v>205</v>
      </c>
      <c r="F194" s="1" t="s">
        <v>35</v>
      </c>
      <c r="G194" s="1" t="s">
        <v>36</v>
      </c>
      <c r="H194" s="1">
        <v>3</v>
      </c>
      <c r="I194" s="1">
        <v>840.7053</v>
      </c>
      <c r="J194" s="1">
        <v>2519.0941</v>
      </c>
      <c r="K194" s="1">
        <v>-0.73888</v>
      </c>
      <c r="L194" s="1">
        <v>0.59936</v>
      </c>
      <c r="M194" s="1">
        <v>3</v>
      </c>
      <c r="N194" s="1">
        <v>17.34</v>
      </c>
      <c r="O194" s="1">
        <v>10.62</v>
      </c>
      <c r="P194" s="1">
        <v>76.729</v>
      </c>
      <c r="Q194" s="1">
        <v>66.581</v>
      </c>
      <c r="R194" s="1">
        <v>2</v>
      </c>
      <c r="T194" s="1">
        <v>0.074317</v>
      </c>
      <c r="U194" s="1">
        <f>1/T194</f>
        <v>13.455871469515724</v>
      </c>
      <c r="V194" s="1">
        <f>LN(U194)</f>
        <v>2.5994155512762123</v>
      </c>
      <c r="W194" s="1">
        <f>(V194)+0.226248</f>
        <v>2.8256635512762123</v>
      </c>
      <c r="X194" s="1">
        <f>EXP(W194)</f>
        <v>16.872136800413386</v>
      </c>
      <c r="Y194" s="1">
        <v>0.05926931554843124</v>
      </c>
      <c r="Z194" s="1">
        <v>0.05108</v>
      </c>
      <c r="AA194" s="1">
        <v>0.0018914</v>
      </c>
      <c r="AB194" s="1">
        <v>0.0018914</v>
      </c>
      <c r="AC194" s="1">
        <v>7323000</v>
      </c>
      <c r="AD194" s="1">
        <v>553950</v>
      </c>
      <c r="AE194" s="1">
        <v>6769100</v>
      </c>
    </row>
    <row r="195" spans="1:31" ht="18" customHeight="1">
      <c r="A195" s="1" t="s">
        <v>2</v>
      </c>
      <c r="B195" s="1" t="s">
        <v>207</v>
      </c>
      <c r="C195" s="1" t="s">
        <v>203</v>
      </c>
      <c r="D195" s="1" t="s">
        <v>204</v>
      </c>
      <c r="E195" s="1" t="s">
        <v>205</v>
      </c>
      <c r="F195" s="1" t="s">
        <v>37</v>
      </c>
      <c r="G195" s="1" t="s">
        <v>43</v>
      </c>
      <c r="H195" s="1">
        <v>3</v>
      </c>
      <c r="I195" s="1">
        <v>808.02637</v>
      </c>
      <c r="J195" s="1">
        <v>2421.0573</v>
      </c>
      <c r="K195" s="1">
        <v>-0.45882</v>
      </c>
      <c r="L195" s="2">
        <v>1.0527E-14</v>
      </c>
      <c r="M195" s="1">
        <v>4</v>
      </c>
      <c r="N195" s="1">
        <v>49.89</v>
      </c>
      <c r="O195" s="1">
        <v>28.96</v>
      </c>
      <c r="P195" s="1">
        <v>164.84</v>
      </c>
      <c r="Q195" s="1">
        <v>147.54</v>
      </c>
      <c r="R195" s="1">
        <v>2</v>
      </c>
      <c r="T195" s="1">
        <v>0.083613</v>
      </c>
      <c r="U195" s="1">
        <f>LN(T195)</f>
        <v>-2.4815562685883803</v>
      </c>
      <c r="V195" s="1">
        <f>(U195)-0.244866</f>
        <v>-2.7264222685883803</v>
      </c>
      <c r="Y195" s="1">
        <v>0.06545304467639278</v>
      </c>
      <c r="Z195" s="1">
        <v>0.20121</v>
      </c>
      <c r="AA195" s="1">
        <v>0.011163</v>
      </c>
      <c r="AB195" s="1">
        <v>0.011163</v>
      </c>
      <c r="AC195" s="1">
        <v>15301000</v>
      </c>
      <c r="AD195" s="1">
        <v>13936000</v>
      </c>
      <c r="AE195" s="1">
        <v>1365400</v>
      </c>
    </row>
    <row r="196" spans="1:31" ht="18" customHeight="1">
      <c r="A196" s="1" t="s">
        <v>2</v>
      </c>
      <c r="B196" s="1" t="s">
        <v>207</v>
      </c>
      <c r="C196" s="1" t="s">
        <v>203</v>
      </c>
      <c r="D196" s="1" t="s">
        <v>204</v>
      </c>
      <c r="E196" s="1" t="s">
        <v>205</v>
      </c>
      <c r="F196" s="1" t="s">
        <v>37</v>
      </c>
      <c r="G196" s="1" t="s">
        <v>36</v>
      </c>
      <c r="H196" s="1">
        <v>3</v>
      </c>
      <c r="I196" s="1">
        <v>808.02637</v>
      </c>
      <c r="J196" s="1">
        <v>2421.0573</v>
      </c>
      <c r="K196" s="1">
        <v>-2.0679</v>
      </c>
      <c r="L196" s="2">
        <v>4.2393E-22</v>
      </c>
      <c r="M196" s="1">
        <v>4</v>
      </c>
      <c r="N196" s="1">
        <v>72.93</v>
      </c>
      <c r="O196" s="1">
        <v>40.3</v>
      </c>
      <c r="P196" s="1">
        <v>222.51</v>
      </c>
      <c r="Q196" s="1">
        <v>178.95</v>
      </c>
      <c r="R196" s="1">
        <v>2</v>
      </c>
      <c r="T196" s="1">
        <v>0.12736</v>
      </c>
      <c r="U196" s="1">
        <f>1/T196</f>
        <v>7.851758793969849</v>
      </c>
      <c r="V196" s="1">
        <f>LN(U196)</f>
        <v>2.060737556886064</v>
      </c>
      <c r="W196" s="1">
        <f>(V196)+0.226248</f>
        <v>2.286985556886064</v>
      </c>
      <c r="X196" s="1">
        <f>EXP(W196)</f>
        <v>9.84521506435554</v>
      </c>
      <c r="Y196" s="1">
        <v>0.1015721844026024</v>
      </c>
      <c r="Z196" s="1">
        <v>0.083841</v>
      </c>
      <c r="AA196" s="1">
        <v>0.00685</v>
      </c>
      <c r="AB196" s="1">
        <v>0.00685</v>
      </c>
      <c r="AC196" s="1">
        <v>8321100</v>
      </c>
      <c r="AD196" s="1">
        <v>572560</v>
      </c>
      <c r="AE196" s="1">
        <v>7748500</v>
      </c>
    </row>
    <row r="197" spans="1:31" ht="18" customHeight="1">
      <c r="A197" s="1" t="s">
        <v>2</v>
      </c>
      <c r="B197" s="1" t="s">
        <v>208</v>
      </c>
      <c r="C197" s="1" t="s">
        <v>203</v>
      </c>
      <c r="D197" s="1" t="s">
        <v>204</v>
      </c>
      <c r="E197" s="1" t="s">
        <v>205</v>
      </c>
      <c r="F197" s="1" t="s">
        <v>35</v>
      </c>
      <c r="G197" s="1" t="s">
        <v>43</v>
      </c>
      <c r="H197" s="1">
        <v>3</v>
      </c>
      <c r="I197" s="1">
        <v>840.7053</v>
      </c>
      <c r="J197" s="1">
        <v>2519.0941</v>
      </c>
      <c r="K197" s="1">
        <v>0.15023</v>
      </c>
      <c r="L197" s="1">
        <v>0.21878</v>
      </c>
      <c r="M197" s="1">
        <v>2</v>
      </c>
      <c r="N197" s="1">
        <v>23</v>
      </c>
      <c r="O197" s="1">
        <v>11.98</v>
      </c>
      <c r="P197" s="1">
        <v>93.267</v>
      </c>
      <c r="Q197" s="1">
        <v>80.352</v>
      </c>
      <c r="R197" s="1">
        <v>2</v>
      </c>
      <c r="T197" s="1">
        <v>0.14023</v>
      </c>
      <c r="U197" s="1">
        <f>LN(T197)</f>
        <v>-1.9644713472435777</v>
      </c>
      <c r="V197" s="1">
        <f>(U197)+0.3027</f>
        <v>-1.6617713472435778</v>
      </c>
      <c r="Y197" s="1">
        <v>0.18980247606395728</v>
      </c>
      <c r="Z197" s="1">
        <v>0.38225</v>
      </c>
      <c r="AA197" s="1">
        <v>0.071176</v>
      </c>
      <c r="AB197" s="1">
        <v>0.071176</v>
      </c>
      <c r="AC197" s="1">
        <v>1285700</v>
      </c>
      <c r="AD197" s="1">
        <v>1285700</v>
      </c>
      <c r="AE197" s="1">
        <v>0</v>
      </c>
    </row>
    <row r="198" spans="1:31" ht="18" customHeight="1">
      <c r="A198" s="1" t="s">
        <v>2</v>
      </c>
      <c r="B198" s="1" t="s">
        <v>210</v>
      </c>
      <c r="C198" s="1" t="s">
        <v>203</v>
      </c>
      <c r="D198" s="1" t="s">
        <v>204</v>
      </c>
      <c r="E198" s="1" t="s">
        <v>205</v>
      </c>
      <c r="F198" s="1" t="s">
        <v>35</v>
      </c>
      <c r="G198" s="1" t="s">
        <v>36</v>
      </c>
      <c r="H198" s="1">
        <v>2</v>
      </c>
      <c r="I198" s="1">
        <v>994.92293</v>
      </c>
      <c r="J198" s="1">
        <v>1987.8313</v>
      </c>
      <c r="K198" s="1">
        <v>0.57123</v>
      </c>
      <c r="L198" s="2">
        <v>7.9799E-13</v>
      </c>
      <c r="M198" s="1">
        <v>3</v>
      </c>
      <c r="N198" s="1">
        <v>58.81</v>
      </c>
      <c r="O198" s="1">
        <v>22.08</v>
      </c>
      <c r="P198" s="1">
        <v>174.31</v>
      </c>
      <c r="Q198" s="1">
        <v>174.31</v>
      </c>
      <c r="R198" s="1">
        <v>1</v>
      </c>
      <c r="T198" s="1">
        <v>0.25835</v>
      </c>
      <c r="U198" s="1">
        <f>1/T198</f>
        <v>3.8707180181923744</v>
      </c>
      <c r="V198" s="1">
        <f>LN(U198)</f>
        <v>1.3534400242489433</v>
      </c>
      <c r="W198" s="1">
        <f>(V198)+0.226248</f>
        <v>1.5796880242489433</v>
      </c>
      <c r="X198" s="1">
        <f>EXP(W198)</f>
        <v>4.853441418990988</v>
      </c>
      <c r="Y198" s="1">
        <v>0.20603936746554907</v>
      </c>
      <c r="Z198" s="1">
        <v>0.17757</v>
      </c>
      <c r="AA198" s="1">
        <v>0.046216</v>
      </c>
      <c r="AB198" s="1">
        <v>0.046216</v>
      </c>
      <c r="AC198" s="1">
        <v>1069900</v>
      </c>
      <c r="AD198" s="1">
        <v>0</v>
      </c>
      <c r="AE198" s="1">
        <v>1069900</v>
      </c>
    </row>
    <row r="199" spans="1:31" ht="18" customHeight="1">
      <c r="A199" s="1" t="s">
        <v>2</v>
      </c>
      <c r="B199" s="1" t="s">
        <v>211</v>
      </c>
      <c r="C199" s="1" t="s">
        <v>203</v>
      </c>
      <c r="D199" s="1" t="s">
        <v>204</v>
      </c>
      <c r="E199" s="1" t="s">
        <v>205</v>
      </c>
      <c r="F199" s="1" t="s">
        <v>35</v>
      </c>
      <c r="G199" s="1" t="s">
        <v>43</v>
      </c>
      <c r="H199" s="1">
        <v>2</v>
      </c>
      <c r="I199" s="1">
        <v>897.36399</v>
      </c>
      <c r="J199" s="1">
        <v>1792.7134</v>
      </c>
      <c r="K199" s="1">
        <v>1.7687</v>
      </c>
      <c r="L199" s="2">
        <v>8.8401E-06</v>
      </c>
      <c r="M199" s="1">
        <v>4</v>
      </c>
      <c r="N199" s="1">
        <v>62.44</v>
      </c>
      <c r="O199" s="1">
        <v>8.15</v>
      </c>
      <c r="P199" s="1">
        <v>225.87</v>
      </c>
      <c r="Q199" s="1">
        <v>17.116</v>
      </c>
      <c r="R199" s="1">
        <v>5</v>
      </c>
      <c r="T199" s="1">
        <v>0.31774</v>
      </c>
      <c r="U199" s="1">
        <f>LN(T199)</f>
        <v>-1.1465218406902595</v>
      </c>
      <c r="V199" s="1">
        <f>(U199)-0.244866</f>
        <v>-1.3913878406902596</v>
      </c>
      <c r="Y199" s="1">
        <v>0.2487298675502259</v>
      </c>
      <c r="Z199" s="1">
        <v>0.76462</v>
      </c>
      <c r="AA199" s="1">
        <v>0.35121</v>
      </c>
      <c r="AB199" s="1">
        <v>0.35121</v>
      </c>
      <c r="AC199" s="1">
        <v>1923800</v>
      </c>
      <c r="AD199" s="1">
        <v>1275800</v>
      </c>
      <c r="AE199" s="1">
        <v>647950</v>
      </c>
    </row>
    <row r="200" spans="1:31" ht="18" customHeight="1">
      <c r="A200" s="1" t="s">
        <v>2</v>
      </c>
      <c r="B200" s="1" t="s">
        <v>212</v>
      </c>
      <c r="C200" s="1" t="s">
        <v>203</v>
      </c>
      <c r="D200" s="1" t="s">
        <v>204</v>
      </c>
      <c r="E200" s="1" t="s">
        <v>205</v>
      </c>
      <c r="F200" s="1" t="s">
        <v>35</v>
      </c>
      <c r="G200" s="1" t="s">
        <v>36</v>
      </c>
      <c r="H200" s="1">
        <v>2</v>
      </c>
      <c r="I200" s="1">
        <v>897.36399</v>
      </c>
      <c r="J200" s="1">
        <v>1792.7134</v>
      </c>
      <c r="K200" s="1">
        <v>2.3876</v>
      </c>
      <c r="L200" s="2">
        <v>7.3659E-05</v>
      </c>
      <c r="M200" s="1">
        <v>5</v>
      </c>
      <c r="N200" s="1">
        <v>51.7</v>
      </c>
      <c r="O200" s="1">
        <v>2.82</v>
      </c>
      <c r="P200" s="1">
        <v>208.75</v>
      </c>
      <c r="Q200" s="1">
        <v>11.019</v>
      </c>
      <c r="R200" s="1">
        <v>5</v>
      </c>
      <c r="S200" s="1" t="s">
        <v>109</v>
      </c>
      <c r="T200" s="1">
        <v>0.33341</v>
      </c>
      <c r="U200" s="1">
        <f>1/T200</f>
        <v>2.9993101586635076</v>
      </c>
      <c r="V200" s="1">
        <f>LN(U200)</f>
        <v>1.0983823151140548</v>
      </c>
      <c r="W200" s="1">
        <f>(V200)+0.226248</f>
        <v>1.3246303151140548</v>
      </c>
      <c r="X200" s="1">
        <f>EXP(W200)</f>
        <v>3.7607947889874986</v>
      </c>
      <c r="Y200" s="1">
        <v>0.2659012405910149</v>
      </c>
      <c r="Z200" s="1">
        <v>0.21948</v>
      </c>
      <c r="AA200" s="1">
        <v>0.069918</v>
      </c>
      <c r="AB200" s="1">
        <v>0.069918</v>
      </c>
      <c r="AC200" s="1">
        <v>1821700</v>
      </c>
      <c r="AD200" s="1">
        <v>520660</v>
      </c>
      <c r="AE200" s="1">
        <v>1301000</v>
      </c>
    </row>
    <row r="201" spans="1:31" ht="18" customHeight="1">
      <c r="A201" s="1" t="s">
        <v>2</v>
      </c>
      <c r="B201" s="1" t="s">
        <v>210</v>
      </c>
      <c r="C201" s="1" t="s">
        <v>203</v>
      </c>
      <c r="D201" s="1" t="s">
        <v>204</v>
      </c>
      <c r="E201" s="1" t="s">
        <v>205</v>
      </c>
      <c r="F201" s="1" t="s">
        <v>35</v>
      </c>
      <c r="G201" s="1" t="s">
        <v>43</v>
      </c>
      <c r="H201" s="1">
        <v>2</v>
      </c>
      <c r="I201" s="1">
        <v>994.92293</v>
      </c>
      <c r="J201" s="1">
        <v>1987.8313</v>
      </c>
      <c r="K201" s="1">
        <v>1.4463</v>
      </c>
      <c r="L201" s="2">
        <v>6.7372E-06</v>
      </c>
      <c r="M201" s="1">
        <v>2</v>
      </c>
      <c r="N201" s="1">
        <v>60.03</v>
      </c>
      <c r="O201" s="1">
        <v>24.66</v>
      </c>
      <c r="P201" s="1">
        <v>160.28</v>
      </c>
      <c r="Q201" s="1">
        <v>160.28</v>
      </c>
      <c r="R201" s="1">
        <v>1</v>
      </c>
      <c r="T201" s="1">
        <v>0.20254</v>
      </c>
      <c r="U201" s="1">
        <f>LN(T201)</f>
        <v>-1.596817881077998</v>
      </c>
      <c r="V201" s="1">
        <f>(U201)+0.3027</f>
        <v>-1.294117881077998</v>
      </c>
      <c r="Y201" s="1">
        <v>0.27413958141620137</v>
      </c>
      <c r="Z201" s="1">
        <v>0.55209</v>
      </c>
      <c r="AA201" s="1">
        <v>0.1824</v>
      </c>
      <c r="AB201" s="1">
        <v>0.1824</v>
      </c>
      <c r="AC201" s="1">
        <v>663360</v>
      </c>
      <c r="AD201" s="1">
        <v>663360</v>
      </c>
      <c r="AE201" s="1">
        <v>0</v>
      </c>
    </row>
    <row r="202" spans="1:31" ht="18" customHeight="1">
      <c r="A202" s="1" t="s">
        <v>2</v>
      </c>
      <c r="B202" s="1" t="s">
        <v>213</v>
      </c>
      <c r="C202" s="1" t="s">
        <v>203</v>
      </c>
      <c r="D202" s="1" t="s">
        <v>204</v>
      </c>
      <c r="E202" s="1" t="s">
        <v>205</v>
      </c>
      <c r="F202" s="1" t="s">
        <v>37</v>
      </c>
      <c r="G202" s="1" t="s">
        <v>43</v>
      </c>
      <c r="H202" s="1">
        <v>2</v>
      </c>
      <c r="I202" s="1">
        <v>897.36399</v>
      </c>
      <c r="J202" s="1">
        <v>1792.7134</v>
      </c>
      <c r="K202" s="1">
        <v>2.8047</v>
      </c>
      <c r="L202" s="2">
        <v>2.178E-12</v>
      </c>
      <c r="M202" s="1">
        <v>8</v>
      </c>
      <c r="N202" s="1">
        <v>60.85</v>
      </c>
      <c r="O202" s="1">
        <v>0</v>
      </c>
      <c r="P202" s="1">
        <v>208.75</v>
      </c>
      <c r="Q202" s="1">
        <v>16.343</v>
      </c>
      <c r="R202" s="1">
        <v>5</v>
      </c>
      <c r="T202" s="1">
        <v>0.21448</v>
      </c>
      <c r="U202" s="1">
        <f>LN(T202)</f>
        <v>-1.539538785054433</v>
      </c>
      <c r="V202" s="1">
        <f>(U202)+0.3027</f>
        <v>-1.2368387850544331</v>
      </c>
      <c r="Y202" s="1">
        <v>0.29030047112741614</v>
      </c>
      <c r="Z202" s="1">
        <v>0.56071</v>
      </c>
      <c r="AA202" s="1">
        <v>0.19137</v>
      </c>
      <c r="AB202" s="1">
        <v>0.19137</v>
      </c>
      <c r="AC202" s="1">
        <v>2321000</v>
      </c>
      <c r="AD202" s="1">
        <v>1881000</v>
      </c>
      <c r="AE202" s="1">
        <v>440070</v>
      </c>
    </row>
    <row r="203" spans="1:31" ht="18" customHeight="1">
      <c r="A203" s="1" t="s">
        <v>2</v>
      </c>
      <c r="B203" s="1" t="s">
        <v>214</v>
      </c>
      <c r="C203" s="1" t="s">
        <v>203</v>
      </c>
      <c r="D203" s="1" t="s">
        <v>204</v>
      </c>
      <c r="E203" s="1" t="s">
        <v>205</v>
      </c>
      <c r="F203" s="1" t="s">
        <v>35</v>
      </c>
      <c r="G203" s="1" t="s">
        <v>36</v>
      </c>
      <c r="H203" s="1">
        <v>3</v>
      </c>
      <c r="I203" s="1">
        <v>598.57842</v>
      </c>
      <c r="J203" s="1">
        <v>1792.7134</v>
      </c>
      <c r="K203" s="1">
        <v>-1.1326</v>
      </c>
      <c r="L203" s="1">
        <v>0.36144</v>
      </c>
      <c r="M203" s="1">
        <v>1</v>
      </c>
      <c r="N203" s="1">
        <v>19.98</v>
      </c>
      <c r="O203" s="1">
        <v>4.72</v>
      </c>
      <c r="P203" s="1">
        <v>111.07</v>
      </c>
      <c r="Q203" s="1">
        <v>0</v>
      </c>
      <c r="R203" s="1">
        <v>5</v>
      </c>
      <c r="T203" s="1">
        <v>0.65802</v>
      </c>
      <c r="U203" s="1">
        <f>1/T203</f>
        <v>1.5197106470927935</v>
      </c>
      <c r="V203" s="1">
        <f>LN(U203)</f>
        <v>0.4185199529819645</v>
      </c>
      <c r="W203" s="1">
        <f>(V203)+0.226248</f>
        <v>0.6447679529819645</v>
      </c>
      <c r="X203" s="1">
        <f>EXP(W203)</f>
        <v>1.9055448019761128</v>
      </c>
      <c r="Y203" s="1">
        <v>0.5247843026114983</v>
      </c>
      <c r="Z203" s="1">
        <v>0.43316</v>
      </c>
      <c r="AA203" s="1">
        <v>0.20767</v>
      </c>
      <c r="AB203" s="1">
        <v>0.20767</v>
      </c>
      <c r="AC203" s="1">
        <v>600020</v>
      </c>
      <c r="AD203" s="1">
        <v>195060</v>
      </c>
      <c r="AE203" s="1">
        <v>404960</v>
      </c>
    </row>
    <row r="204" spans="1:31" ht="18" customHeight="1">
      <c r="A204" s="1" t="s">
        <v>2</v>
      </c>
      <c r="B204" s="1" t="s">
        <v>215</v>
      </c>
      <c r="C204" s="1" t="s">
        <v>216</v>
      </c>
      <c r="D204" s="1" t="s">
        <v>217</v>
      </c>
      <c r="E204" s="1" t="s">
        <v>218</v>
      </c>
      <c r="F204" s="1" t="s">
        <v>35</v>
      </c>
      <c r="G204" s="1" t="s">
        <v>43</v>
      </c>
      <c r="H204" s="1">
        <v>2</v>
      </c>
      <c r="I204" s="1">
        <v>926.38584</v>
      </c>
      <c r="J204" s="1">
        <v>1850.7571</v>
      </c>
      <c r="K204" s="1">
        <v>1.9841</v>
      </c>
      <c r="L204" s="1">
        <v>0.0012661</v>
      </c>
      <c r="M204" s="1">
        <v>2</v>
      </c>
      <c r="N204" s="1">
        <v>45.64</v>
      </c>
      <c r="O204" s="1">
        <v>6.23</v>
      </c>
      <c r="P204" s="1">
        <v>140.28</v>
      </c>
      <c r="Q204" s="1">
        <v>140.28</v>
      </c>
      <c r="R204" s="1">
        <v>1</v>
      </c>
      <c r="T204" s="1">
        <v>0.15121</v>
      </c>
      <c r="U204" s="1">
        <f>LN(T204)</f>
        <v>-1.8890856798575593</v>
      </c>
      <c r="V204" s="1">
        <f>(U204)-0.244866</f>
        <v>-2.1339516798575593</v>
      </c>
      <c r="Y204" s="1">
        <v>0.11836861355910386</v>
      </c>
      <c r="Z204" s="1">
        <v>0.36387</v>
      </c>
      <c r="AA204" s="1">
        <v>0.075057</v>
      </c>
      <c r="AB204" s="1">
        <v>0.075057</v>
      </c>
      <c r="AC204" s="1">
        <v>367290</v>
      </c>
      <c r="AD204" s="1">
        <v>367290</v>
      </c>
      <c r="AE204" s="1">
        <v>0</v>
      </c>
    </row>
    <row r="205" spans="1:31" ht="18" customHeight="1">
      <c r="A205" s="1" t="s">
        <v>2</v>
      </c>
      <c r="B205" s="1" t="s">
        <v>219</v>
      </c>
      <c r="C205" s="1" t="s">
        <v>216</v>
      </c>
      <c r="D205" s="1" t="s">
        <v>217</v>
      </c>
      <c r="E205" s="1" t="s">
        <v>220</v>
      </c>
      <c r="F205" s="1" t="s">
        <v>37</v>
      </c>
      <c r="G205" s="1" t="s">
        <v>36</v>
      </c>
      <c r="H205" s="1">
        <v>3</v>
      </c>
      <c r="I205" s="1">
        <v>553.57014</v>
      </c>
      <c r="J205" s="1">
        <v>1657.6886</v>
      </c>
      <c r="K205" s="1">
        <v>-1.765</v>
      </c>
      <c r="L205" s="1">
        <v>0.01265</v>
      </c>
      <c r="M205" s="1">
        <v>4</v>
      </c>
      <c r="N205" s="1">
        <v>32.64</v>
      </c>
      <c r="O205" s="1">
        <v>26.78</v>
      </c>
      <c r="P205" s="1">
        <v>105.4</v>
      </c>
      <c r="Q205" s="1">
        <v>105.4</v>
      </c>
      <c r="R205" s="1">
        <v>1</v>
      </c>
      <c r="T205" s="1">
        <v>0.545</v>
      </c>
      <c r="U205" s="1">
        <f>LN(T205)</f>
        <v>-0.6069694843188929</v>
      </c>
      <c r="V205" s="1">
        <f>(U205)-0.244866</f>
        <v>-0.8518354843188929</v>
      </c>
      <c r="Y205" s="1">
        <v>0.42663113808419817</v>
      </c>
      <c r="Z205" s="1">
        <v>1.0338</v>
      </c>
      <c r="AA205" s="1">
        <v>0.47904</v>
      </c>
      <c r="AB205" s="1">
        <v>0.47904</v>
      </c>
      <c r="AC205" s="1">
        <v>2801200</v>
      </c>
      <c r="AD205" s="1">
        <v>1801500</v>
      </c>
      <c r="AE205" s="1">
        <v>999700</v>
      </c>
    </row>
    <row r="206" spans="1:31" ht="18" customHeight="1">
      <c r="A206" s="1" t="s">
        <v>2</v>
      </c>
      <c r="B206" s="1" t="s">
        <v>219</v>
      </c>
      <c r="C206" s="1" t="s">
        <v>216</v>
      </c>
      <c r="D206" s="1" t="s">
        <v>217</v>
      </c>
      <c r="E206" s="1" t="s">
        <v>220</v>
      </c>
      <c r="F206" s="1" t="s">
        <v>37</v>
      </c>
      <c r="G206" s="1" t="s">
        <v>43</v>
      </c>
      <c r="H206" s="1">
        <v>3</v>
      </c>
      <c r="I206" s="1">
        <v>553.57014</v>
      </c>
      <c r="J206" s="1">
        <v>1657.6886</v>
      </c>
      <c r="K206" s="1">
        <v>-2.4149</v>
      </c>
      <c r="L206" s="1">
        <v>0.028091</v>
      </c>
      <c r="M206" s="1">
        <v>4</v>
      </c>
      <c r="N206" s="1">
        <v>28.24</v>
      </c>
      <c r="O206" s="1">
        <v>16.9</v>
      </c>
      <c r="P206" s="1">
        <v>105.4</v>
      </c>
      <c r="Q206" s="1">
        <v>105.4</v>
      </c>
      <c r="R206" s="1">
        <v>1</v>
      </c>
      <c r="T206" s="1">
        <v>0.68526</v>
      </c>
      <c r="U206" s="1">
        <f>1/T206</f>
        <v>1.4593001196626099</v>
      </c>
      <c r="V206" s="1">
        <f>LN(U206)</f>
        <v>0.37795695069156643</v>
      </c>
      <c r="W206" s="1">
        <f>(V206)+0.226248</f>
        <v>0.6042049506915664</v>
      </c>
      <c r="X206" s="1">
        <f>EXP(W206)</f>
        <v>1.8297968517005543</v>
      </c>
      <c r="Y206" s="1">
        <v>0.5465087553684619</v>
      </c>
      <c r="Z206" s="1">
        <v>1.8835</v>
      </c>
      <c r="AA206" s="1">
        <v>0.21875</v>
      </c>
      <c r="AB206" s="1">
        <v>0.21875</v>
      </c>
      <c r="AC206" s="1">
        <v>3575300</v>
      </c>
      <c r="AD206" s="1">
        <v>1294300</v>
      </c>
      <c r="AE206" s="1">
        <v>2281100</v>
      </c>
    </row>
    <row r="207" spans="1:31" ht="18" customHeight="1">
      <c r="A207" s="1" t="s">
        <v>2</v>
      </c>
      <c r="B207" s="1" t="s">
        <v>219</v>
      </c>
      <c r="C207" s="1" t="s">
        <v>216</v>
      </c>
      <c r="D207" s="1" t="s">
        <v>217</v>
      </c>
      <c r="E207" s="1" t="s">
        <v>220</v>
      </c>
      <c r="F207" s="1" t="s">
        <v>37</v>
      </c>
      <c r="G207" s="1" t="s">
        <v>43</v>
      </c>
      <c r="H207" s="1">
        <v>3</v>
      </c>
      <c r="I207" s="1">
        <v>553.57014</v>
      </c>
      <c r="J207" s="1">
        <v>1657.6886</v>
      </c>
      <c r="K207" s="1">
        <v>-1.4677</v>
      </c>
      <c r="L207" s="1">
        <v>0.025303</v>
      </c>
      <c r="M207" s="1">
        <v>2</v>
      </c>
      <c r="N207" s="1">
        <v>29.77</v>
      </c>
      <c r="O207" s="1">
        <v>19.21</v>
      </c>
      <c r="P207" s="1">
        <v>82.625</v>
      </c>
      <c r="Q207" s="1">
        <v>82.625</v>
      </c>
      <c r="R207" s="1">
        <v>1</v>
      </c>
      <c r="T207" s="1">
        <v>0.42976</v>
      </c>
      <c r="U207" s="1">
        <f>LN(T207)</f>
        <v>-0.8445283656472643</v>
      </c>
      <c r="V207" s="1">
        <f>(U207)+0.3027</f>
        <v>-0.5418283656472642</v>
      </c>
      <c r="Y207" s="1">
        <v>0.5816837489356507</v>
      </c>
      <c r="Z207" s="1">
        <v>1.1692</v>
      </c>
      <c r="AA207" s="1">
        <v>0.34113</v>
      </c>
      <c r="AB207" s="1">
        <v>0.34113</v>
      </c>
      <c r="AC207" s="1">
        <v>958830</v>
      </c>
      <c r="AD207" s="1">
        <v>637820</v>
      </c>
      <c r="AE207" s="1">
        <v>321000</v>
      </c>
    </row>
    <row r="208" spans="1:31" ht="18" customHeight="1">
      <c r="A208" s="1" t="s">
        <v>69</v>
      </c>
      <c r="B208" s="1" t="s">
        <v>221</v>
      </c>
      <c r="C208" s="1" t="s">
        <v>222</v>
      </c>
      <c r="D208" s="1" t="s">
        <v>223</v>
      </c>
      <c r="E208" s="1" t="s">
        <v>224</v>
      </c>
      <c r="F208" s="1" t="s">
        <v>37</v>
      </c>
      <c r="G208" s="1" t="s">
        <v>43</v>
      </c>
      <c r="H208" s="1">
        <v>2</v>
      </c>
      <c r="I208" s="1">
        <v>1058.9607</v>
      </c>
      <c r="J208" s="1">
        <v>2115.9068</v>
      </c>
      <c r="K208" s="1">
        <v>3.1732</v>
      </c>
      <c r="L208" s="2">
        <v>8.21E-10</v>
      </c>
      <c r="M208" s="1">
        <v>3</v>
      </c>
      <c r="N208" s="1">
        <v>51.29</v>
      </c>
      <c r="O208" s="1">
        <v>10.4</v>
      </c>
      <c r="P208" s="1">
        <v>184.26</v>
      </c>
      <c r="Q208" s="1">
        <v>111.8</v>
      </c>
      <c r="R208" s="1">
        <v>8</v>
      </c>
      <c r="T208" s="1">
        <v>0.29998</v>
      </c>
      <c r="U208" s="1">
        <f>LN(T208)</f>
        <v>-1.2040394732149236</v>
      </c>
      <c r="V208" s="1">
        <f>(U208)-0.244866</f>
        <v>-1.4489054732149236</v>
      </c>
      <c r="Y208" s="1">
        <v>0.23482717211467483</v>
      </c>
      <c r="Z208" s="1">
        <v>0.50492</v>
      </c>
      <c r="AA208" s="1">
        <v>0.16534</v>
      </c>
      <c r="AB208" s="1">
        <v>0.16534</v>
      </c>
      <c r="AC208" s="1">
        <v>1921100</v>
      </c>
      <c r="AD208" s="1">
        <v>1393200</v>
      </c>
      <c r="AE208" s="1">
        <v>527820</v>
      </c>
    </row>
    <row r="209" spans="1:31" ht="18" customHeight="1">
      <c r="A209" s="1" t="s">
        <v>69</v>
      </c>
      <c r="B209" s="1" t="s">
        <v>221</v>
      </c>
      <c r="C209" s="1" t="s">
        <v>222</v>
      </c>
      <c r="D209" s="1" t="s">
        <v>223</v>
      </c>
      <c r="E209" s="1" t="s">
        <v>224</v>
      </c>
      <c r="F209" s="1" t="s">
        <v>37</v>
      </c>
      <c r="G209" s="1" t="s">
        <v>43</v>
      </c>
      <c r="H209" s="1">
        <v>3</v>
      </c>
      <c r="I209" s="1">
        <v>706.30954</v>
      </c>
      <c r="J209" s="1">
        <v>2115.9068</v>
      </c>
      <c r="K209" s="1">
        <v>-0.022606</v>
      </c>
      <c r="L209" s="1">
        <v>0.23179</v>
      </c>
      <c r="M209" s="1">
        <v>4</v>
      </c>
      <c r="N209" s="1">
        <v>13.46</v>
      </c>
      <c r="O209" s="1">
        <v>3.63</v>
      </c>
      <c r="P209" s="1">
        <v>90.639</v>
      </c>
      <c r="Q209" s="1">
        <v>48.972</v>
      </c>
      <c r="R209" s="1">
        <v>8</v>
      </c>
      <c r="T209" s="1">
        <v>0.38263</v>
      </c>
      <c r="U209" s="1">
        <f>1/T209</f>
        <v>2.613490839714607</v>
      </c>
      <c r="V209" s="1">
        <f>LN(U209)</f>
        <v>0.960686814176982</v>
      </c>
      <c r="W209" s="1">
        <f>(V209)+0.226248</f>
        <v>1.186934814176982</v>
      </c>
      <c r="X209" s="1">
        <f>EXP(W209)</f>
        <v>3.2770211185644667</v>
      </c>
      <c r="Y209" s="1">
        <v>0.30515518936846536</v>
      </c>
      <c r="Z209" s="1">
        <v>0.26299</v>
      </c>
      <c r="AA209" s="1">
        <v>0.094874</v>
      </c>
      <c r="AB209" s="1">
        <v>0.094874</v>
      </c>
      <c r="AC209" s="1">
        <v>9700100</v>
      </c>
      <c r="AD209" s="1">
        <v>2686200</v>
      </c>
      <c r="AE209" s="1">
        <v>7013900</v>
      </c>
    </row>
    <row r="210" spans="1:31" ht="18" customHeight="1">
      <c r="A210" s="1" t="s">
        <v>69</v>
      </c>
      <c r="B210" s="1" t="s">
        <v>221</v>
      </c>
      <c r="C210" s="1" t="s">
        <v>222</v>
      </c>
      <c r="D210" s="1" t="s">
        <v>223</v>
      </c>
      <c r="E210" s="1" t="s">
        <v>224</v>
      </c>
      <c r="F210" s="1" t="s">
        <v>37</v>
      </c>
      <c r="G210" s="1" t="s">
        <v>43</v>
      </c>
      <c r="H210" s="1">
        <v>3</v>
      </c>
      <c r="I210" s="1">
        <v>706.30954</v>
      </c>
      <c r="J210" s="1">
        <v>2115.9068</v>
      </c>
      <c r="K210" s="1">
        <v>-0.12659</v>
      </c>
      <c r="L210" s="1">
        <v>0.019905</v>
      </c>
      <c r="M210" s="1">
        <v>4</v>
      </c>
      <c r="N210" s="1">
        <v>26.05</v>
      </c>
      <c r="O210" s="1">
        <v>7.77</v>
      </c>
      <c r="P210" s="1">
        <v>130.36</v>
      </c>
      <c r="Q210" s="1">
        <v>62.459</v>
      </c>
      <c r="R210" s="1">
        <v>8</v>
      </c>
      <c r="T210" s="1">
        <v>0.42199</v>
      </c>
      <c r="U210" s="1">
        <f>LN(T210)</f>
        <v>-0.8627736619093606</v>
      </c>
      <c r="V210" s="1">
        <f>(U210)-0.244866</f>
        <v>-1.1076396619093605</v>
      </c>
      <c r="Y210" s="1">
        <v>0.33033775038559776</v>
      </c>
      <c r="Z210" s="1">
        <v>0.71028</v>
      </c>
      <c r="AA210" s="1">
        <v>0.31345</v>
      </c>
      <c r="AB210" s="1">
        <v>0.31345</v>
      </c>
      <c r="AC210" s="1">
        <v>14676000</v>
      </c>
      <c r="AD210" s="1">
        <v>10152000</v>
      </c>
      <c r="AE210" s="1">
        <v>4523800</v>
      </c>
    </row>
    <row r="211" spans="1:31" ht="18" customHeight="1">
      <c r="A211" s="1" t="s">
        <v>69</v>
      </c>
      <c r="B211" s="1" t="s">
        <v>221</v>
      </c>
      <c r="C211" s="1" t="s">
        <v>222</v>
      </c>
      <c r="D211" s="1" t="s">
        <v>223</v>
      </c>
      <c r="E211" s="1" t="s">
        <v>224</v>
      </c>
      <c r="F211" s="1" t="s">
        <v>35</v>
      </c>
      <c r="G211" s="1" t="s">
        <v>36</v>
      </c>
      <c r="H211" s="1">
        <v>2</v>
      </c>
      <c r="I211" s="1">
        <v>1058.9607</v>
      </c>
      <c r="J211" s="1">
        <v>2115.9068</v>
      </c>
      <c r="K211" s="1">
        <v>2.9481</v>
      </c>
      <c r="L211" s="1">
        <v>0.00016207</v>
      </c>
      <c r="M211" s="1">
        <v>1</v>
      </c>
      <c r="N211" s="1">
        <v>41.21</v>
      </c>
      <c r="O211" s="1">
        <v>8.62</v>
      </c>
      <c r="P211" s="1">
        <v>128.48</v>
      </c>
      <c r="Q211" s="1">
        <v>64.097</v>
      </c>
      <c r="R211" s="1">
        <v>8</v>
      </c>
      <c r="T211" s="1">
        <v>0.46467</v>
      </c>
      <c r="U211" s="1">
        <f>1/T211</f>
        <v>2.152064906277573</v>
      </c>
      <c r="V211" s="1">
        <f>LN(U211)</f>
        <v>0.7664278027543598</v>
      </c>
      <c r="W211" s="1">
        <f>(V211)+0.226248</f>
        <v>0.9926758027543598</v>
      </c>
      <c r="X211" s="1">
        <f>EXP(W211)</f>
        <v>2.698445328074379</v>
      </c>
      <c r="Y211" s="1">
        <v>0.3705837541328302</v>
      </c>
      <c r="Z211" s="1">
        <v>0.31938</v>
      </c>
      <c r="AA211" s="1">
        <v>0.13324</v>
      </c>
      <c r="AB211" s="1">
        <v>0.13324</v>
      </c>
      <c r="AC211" s="1">
        <v>1454100</v>
      </c>
      <c r="AD211" s="1">
        <v>516830</v>
      </c>
      <c r="AE211" s="1">
        <v>937300</v>
      </c>
    </row>
    <row r="212" spans="1:31" ht="18" customHeight="1">
      <c r="A212" s="1" t="s">
        <v>69</v>
      </c>
      <c r="B212" s="1" t="s">
        <v>221</v>
      </c>
      <c r="C212" s="1" t="s">
        <v>222</v>
      </c>
      <c r="D212" s="1" t="s">
        <v>223</v>
      </c>
      <c r="E212" s="1" t="s">
        <v>224</v>
      </c>
      <c r="F212" s="1" t="s">
        <v>37</v>
      </c>
      <c r="G212" s="1" t="s">
        <v>43</v>
      </c>
      <c r="H212" s="1">
        <v>2</v>
      </c>
      <c r="I212" s="1">
        <v>1058.9607</v>
      </c>
      <c r="J212" s="1">
        <v>2115.9068</v>
      </c>
      <c r="K212" s="1">
        <v>2.4835</v>
      </c>
      <c r="L212" s="2">
        <v>9.0363E-15</v>
      </c>
      <c r="M212" s="1">
        <v>2</v>
      </c>
      <c r="N212" s="1">
        <v>60.91</v>
      </c>
      <c r="O212" s="1">
        <v>9.17</v>
      </c>
      <c r="P212" s="1">
        <v>208.79</v>
      </c>
      <c r="Q212" s="1">
        <v>109.88</v>
      </c>
      <c r="R212" s="1">
        <v>8</v>
      </c>
      <c r="T212" s="1">
        <v>0.31267</v>
      </c>
      <c r="U212" s="1">
        <f>LN(T212)</f>
        <v>-1.1626069577200397</v>
      </c>
      <c r="V212" s="1">
        <f>(U212)+0.3027</f>
        <v>-0.8599069577200398</v>
      </c>
      <c r="Y212" s="1">
        <v>0.4232014561143659</v>
      </c>
      <c r="Z212" s="1">
        <v>0.85228</v>
      </c>
      <c r="AA212" s="1">
        <v>0.4281</v>
      </c>
      <c r="AB212" s="1">
        <v>0.4281</v>
      </c>
      <c r="AC212" s="1">
        <v>1336500</v>
      </c>
      <c r="AD212" s="1">
        <v>1009200</v>
      </c>
      <c r="AE212" s="1">
        <v>327290</v>
      </c>
    </row>
    <row r="213" spans="1:31" ht="18" customHeight="1">
      <c r="A213" s="1" t="s">
        <v>69</v>
      </c>
      <c r="B213" s="1" t="s">
        <v>221</v>
      </c>
      <c r="C213" s="1" t="s">
        <v>222</v>
      </c>
      <c r="D213" s="1" t="s">
        <v>223</v>
      </c>
      <c r="E213" s="1" t="s">
        <v>224</v>
      </c>
      <c r="F213" s="1" t="s">
        <v>35</v>
      </c>
      <c r="G213" s="1" t="s">
        <v>43</v>
      </c>
      <c r="H213" s="1">
        <v>2</v>
      </c>
      <c r="I213" s="1">
        <v>1058.9607</v>
      </c>
      <c r="J213" s="1">
        <v>2115.9068</v>
      </c>
      <c r="K213" s="1">
        <v>2.1349</v>
      </c>
      <c r="L213" s="2">
        <v>6.9537E-05</v>
      </c>
      <c r="M213" s="1">
        <v>1</v>
      </c>
      <c r="N213" s="1">
        <v>48.39</v>
      </c>
      <c r="O213" s="1">
        <v>9.85</v>
      </c>
      <c r="P213" s="1">
        <v>160.99</v>
      </c>
      <c r="Q213" s="1">
        <v>96.609</v>
      </c>
      <c r="R213" s="1">
        <v>8</v>
      </c>
      <c r="T213" s="1">
        <v>0.63439</v>
      </c>
      <c r="U213" s="1">
        <f>1/T213</f>
        <v>1.5763174072731285</v>
      </c>
      <c r="V213" s="1">
        <f>LN(U213)</f>
        <v>0.455091371711334</v>
      </c>
      <c r="W213" s="1">
        <f>(V213)+0.226248</f>
        <v>0.6813393717113341</v>
      </c>
      <c r="X213" s="1">
        <f>EXP(W213)</f>
        <v>1.9765232595033368</v>
      </c>
      <c r="Y213" s="1">
        <v>0.5059388981090368</v>
      </c>
      <c r="Z213" s="1">
        <v>0.43603</v>
      </c>
      <c r="AA213" s="1">
        <v>0.20952</v>
      </c>
      <c r="AB213" s="1">
        <v>0.20952</v>
      </c>
      <c r="AC213" s="1">
        <v>1419500</v>
      </c>
      <c r="AD213" s="1">
        <v>516830</v>
      </c>
      <c r="AE213" s="1">
        <v>902620</v>
      </c>
    </row>
    <row r="214" spans="1:31" ht="18" customHeight="1">
      <c r="A214" s="1" t="s">
        <v>69</v>
      </c>
      <c r="B214" s="1" t="s">
        <v>221</v>
      </c>
      <c r="C214" s="1" t="s">
        <v>222</v>
      </c>
      <c r="D214" s="1" t="s">
        <v>223</v>
      </c>
      <c r="E214" s="1" t="s">
        <v>224</v>
      </c>
      <c r="F214" s="1" t="s">
        <v>37</v>
      </c>
      <c r="G214" s="1" t="s">
        <v>43</v>
      </c>
      <c r="H214" s="1">
        <v>3</v>
      </c>
      <c r="I214" s="1">
        <v>706.30954</v>
      </c>
      <c r="J214" s="1">
        <v>2115.9068</v>
      </c>
      <c r="K214" s="1">
        <v>0.10817</v>
      </c>
      <c r="L214" s="1">
        <v>0.045124</v>
      </c>
      <c r="M214" s="1">
        <v>2</v>
      </c>
      <c r="N214" s="1">
        <v>22.67</v>
      </c>
      <c r="O214" s="1">
        <v>3.71</v>
      </c>
      <c r="P214" s="1">
        <v>99.184</v>
      </c>
      <c r="Q214" s="1">
        <v>45.638</v>
      </c>
      <c r="R214" s="1">
        <v>8</v>
      </c>
      <c r="T214" s="1">
        <v>0.37889</v>
      </c>
      <c r="U214" s="1">
        <f>LN(T214)</f>
        <v>-0.9705093534937742</v>
      </c>
      <c r="V214" s="1">
        <f>(U214)+0.3027</f>
        <v>-0.6678093534937741</v>
      </c>
      <c r="Y214" s="1">
        <v>0.51283077911911</v>
      </c>
      <c r="Z214" s="1">
        <v>1.0328</v>
      </c>
      <c r="AA214" s="1">
        <v>0.43509</v>
      </c>
      <c r="AB214" s="1">
        <v>0.43509</v>
      </c>
      <c r="AC214" s="1">
        <v>6992900</v>
      </c>
      <c r="AD214" s="1">
        <v>4789600</v>
      </c>
      <c r="AE214" s="1">
        <v>2203400</v>
      </c>
    </row>
    <row r="215" spans="1:31" ht="18" customHeight="1">
      <c r="A215" s="1" t="s">
        <v>2</v>
      </c>
      <c r="B215" s="1" t="s">
        <v>225</v>
      </c>
      <c r="C215" s="1" t="s">
        <v>222</v>
      </c>
      <c r="D215" s="1" t="s">
        <v>223</v>
      </c>
      <c r="E215" s="1" t="s">
        <v>224</v>
      </c>
      <c r="F215" s="1" t="s">
        <v>35</v>
      </c>
      <c r="G215" s="1" t="s">
        <v>43</v>
      </c>
      <c r="H215" s="1">
        <v>3</v>
      </c>
      <c r="I215" s="1">
        <v>529.55561</v>
      </c>
      <c r="J215" s="1">
        <v>1585.645</v>
      </c>
      <c r="K215" s="1">
        <v>-1.5547</v>
      </c>
      <c r="L215" s="1">
        <v>0.075626</v>
      </c>
      <c r="M215" s="1">
        <v>1</v>
      </c>
      <c r="N215" s="1">
        <v>29.69</v>
      </c>
      <c r="O215" s="1">
        <v>2.93</v>
      </c>
      <c r="P215" s="1">
        <v>100.32</v>
      </c>
      <c r="Q215" s="1">
        <v>100.32</v>
      </c>
      <c r="R215" s="1">
        <v>1</v>
      </c>
      <c r="T215" s="1">
        <v>0.46702</v>
      </c>
      <c r="U215" s="1">
        <f>LN(T215)</f>
        <v>-0.7613831956778079</v>
      </c>
      <c r="V215" s="1">
        <f>(U215)-0.244866</f>
        <v>-1.006249195677808</v>
      </c>
      <c r="Y215" s="1">
        <v>0.3655876589139123</v>
      </c>
      <c r="Z215" s="1">
        <v>0.78607</v>
      </c>
      <c r="AA215" s="1">
        <v>0.36592</v>
      </c>
      <c r="AB215" s="1">
        <v>0.36592</v>
      </c>
      <c r="AC215" s="1">
        <v>378750</v>
      </c>
      <c r="AD215" s="1">
        <v>283660</v>
      </c>
      <c r="AE215" s="1">
        <v>95089</v>
      </c>
    </row>
    <row r="216" spans="1:31" ht="18" customHeight="1">
      <c r="A216" s="1" t="s">
        <v>2</v>
      </c>
      <c r="B216" s="1" t="s">
        <v>225</v>
      </c>
      <c r="C216" s="1" t="s">
        <v>222</v>
      </c>
      <c r="D216" s="1" t="s">
        <v>223</v>
      </c>
      <c r="E216" s="1" t="s">
        <v>224</v>
      </c>
      <c r="F216" s="1" t="s">
        <v>37</v>
      </c>
      <c r="G216" s="1" t="s">
        <v>36</v>
      </c>
      <c r="H216" s="1">
        <v>2</v>
      </c>
      <c r="I216" s="1">
        <v>793.82978</v>
      </c>
      <c r="J216" s="1">
        <v>1585.645</v>
      </c>
      <c r="K216" s="1">
        <v>-0.73055</v>
      </c>
      <c r="L216" s="2">
        <v>3.5523E-05</v>
      </c>
      <c r="M216" s="1">
        <v>6</v>
      </c>
      <c r="N216" s="1">
        <v>44.41</v>
      </c>
      <c r="O216" s="1">
        <v>12.08</v>
      </c>
      <c r="P216" s="1">
        <v>134.81</v>
      </c>
      <c r="Q216" s="1">
        <v>134.81</v>
      </c>
      <c r="R216" s="1">
        <v>1</v>
      </c>
      <c r="T216" s="1">
        <v>0.50178</v>
      </c>
      <c r="U216" s="1">
        <f>1/T216</f>
        <v>1.9929052572840686</v>
      </c>
      <c r="V216" s="1">
        <f>LN(U216)</f>
        <v>0.6895935023606476</v>
      </c>
      <c r="W216" s="1">
        <f>(V216)+0.226248</f>
        <v>0.9158415023606477</v>
      </c>
      <c r="X216" s="1">
        <f>EXP(W216)</f>
        <v>2.4988771784374064</v>
      </c>
      <c r="Y216" s="1">
        <v>0.40017973217287867</v>
      </c>
      <c r="Z216" s="1">
        <v>0.34488</v>
      </c>
      <c r="AA216" s="1">
        <v>0.1497</v>
      </c>
      <c r="AB216" s="1">
        <v>0.1497</v>
      </c>
      <c r="AC216" s="1">
        <v>10963000</v>
      </c>
      <c r="AD216" s="1">
        <v>3817200</v>
      </c>
      <c r="AE216" s="1">
        <v>7145300</v>
      </c>
    </row>
    <row r="217" spans="1:31" ht="18" customHeight="1">
      <c r="A217" s="1" t="s">
        <v>2</v>
      </c>
      <c r="B217" s="1" t="s">
        <v>225</v>
      </c>
      <c r="C217" s="1" t="s">
        <v>222</v>
      </c>
      <c r="D217" s="1" t="s">
        <v>223</v>
      </c>
      <c r="E217" s="1" t="s">
        <v>224</v>
      </c>
      <c r="F217" s="1" t="s">
        <v>37</v>
      </c>
      <c r="G217" s="1" t="s">
        <v>43</v>
      </c>
      <c r="H217" s="1">
        <v>3</v>
      </c>
      <c r="I217" s="1">
        <v>529.55561</v>
      </c>
      <c r="J217" s="1">
        <v>1585.645</v>
      </c>
      <c r="K217" s="1">
        <v>-2.4232</v>
      </c>
      <c r="L217" s="1">
        <v>0.0095556</v>
      </c>
      <c r="M217" s="1">
        <v>7</v>
      </c>
      <c r="N217" s="1">
        <v>30.49</v>
      </c>
      <c r="O217" s="1">
        <v>6.66</v>
      </c>
      <c r="P217" s="1">
        <v>124.22</v>
      </c>
      <c r="Q217" s="1">
        <v>124.22</v>
      </c>
      <c r="R217" s="1">
        <v>1</v>
      </c>
      <c r="T217" s="1">
        <v>0.5209</v>
      </c>
      <c r="U217" s="1">
        <f>1/T217</f>
        <v>1.9197542714532538</v>
      </c>
      <c r="V217" s="1">
        <f>LN(U217)</f>
        <v>0.6521971942309911</v>
      </c>
      <c r="W217" s="1">
        <f>(V217)+0.226248</f>
        <v>0.8784451942309911</v>
      </c>
      <c r="X217" s="1">
        <f>EXP(W217)</f>
        <v>2.407154138215246</v>
      </c>
      <c r="Y217" s="1">
        <v>0.41542832015794273</v>
      </c>
      <c r="Z217" s="1">
        <v>0.35802</v>
      </c>
      <c r="AA217" s="1">
        <v>0.15866</v>
      </c>
      <c r="AB217" s="1">
        <v>0.15866</v>
      </c>
      <c r="AC217" s="1">
        <v>4329200</v>
      </c>
      <c r="AD217" s="1">
        <v>1448300</v>
      </c>
      <c r="AE217" s="1">
        <v>2880900</v>
      </c>
    </row>
    <row r="218" spans="1:31" ht="18" customHeight="1">
      <c r="A218" s="1" t="s">
        <v>2</v>
      </c>
      <c r="B218" s="1" t="s">
        <v>226</v>
      </c>
      <c r="C218" s="1" t="s">
        <v>222</v>
      </c>
      <c r="D218" s="1" t="s">
        <v>223</v>
      </c>
      <c r="E218" s="1" t="s">
        <v>224</v>
      </c>
      <c r="F218" s="1" t="s">
        <v>35</v>
      </c>
      <c r="G218" s="1" t="s">
        <v>36</v>
      </c>
      <c r="H218" s="1">
        <v>3</v>
      </c>
      <c r="I218" s="1">
        <v>614.94012</v>
      </c>
      <c r="J218" s="1">
        <v>1841.7985</v>
      </c>
      <c r="K218" s="1">
        <v>-2.2697</v>
      </c>
      <c r="L218" s="1">
        <v>0.13285</v>
      </c>
      <c r="M218" s="1">
        <v>2</v>
      </c>
      <c r="N218" s="1">
        <v>25.02</v>
      </c>
      <c r="O218" s="1">
        <v>4.29</v>
      </c>
      <c r="P218" s="1">
        <v>120.05</v>
      </c>
      <c r="Q218" s="1">
        <v>120.05</v>
      </c>
      <c r="R218" s="1">
        <v>1</v>
      </c>
      <c r="T218" s="1">
        <v>0.52261</v>
      </c>
      <c r="U218" s="1">
        <f>1/T218</f>
        <v>1.913472761715237</v>
      </c>
      <c r="V218" s="1">
        <f>LN(U218)</f>
        <v>0.6489197909849366</v>
      </c>
      <c r="W218" s="1">
        <f>(V218)+0.226248</f>
        <v>0.8751677909849366</v>
      </c>
      <c r="X218" s="1">
        <f>EXP(W218)</f>
        <v>2.399277837386047</v>
      </c>
      <c r="Y218" s="1">
        <v>0.41679207985744365</v>
      </c>
      <c r="Z218" s="1">
        <v>0.38417</v>
      </c>
      <c r="AA218" s="1">
        <v>0.17583</v>
      </c>
      <c r="AB218" s="1">
        <v>0.17583</v>
      </c>
      <c r="AC218" s="1">
        <v>1071200</v>
      </c>
      <c r="AD218" s="1">
        <v>392730</v>
      </c>
      <c r="AE218" s="1">
        <v>678450</v>
      </c>
    </row>
    <row r="219" spans="1:31" ht="18" customHeight="1">
      <c r="A219" s="1" t="s">
        <v>2</v>
      </c>
      <c r="B219" s="1" t="s">
        <v>226</v>
      </c>
      <c r="C219" s="1" t="s">
        <v>222</v>
      </c>
      <c r="D219" s="1" t="s">
        <v>223</v>
      </c>
      <c r="E219" s="1" t="s">
        <v>224</v>
      </c>
      <c r="F219" s="1" t="s">
        <v>37</v>
      </c>
      <c r="G219" s="1" t="s">
        <v>43</v>
      </c>
      <c r="H219" s="1">
        <v>2</v>
      </c>
      <c r="I219" s="1">
        <v>921.90655</v>
      </c>
      <c r="J219" s="1">
        <v>1841.7985</v>
      </c>
      <c r="K219" s="1">
        <v>-1.0468</v>
      </c>
      <c r="L219" s="1">
        <v>0.0001246</v>
      </c>
      <c r="M219" s="1">
        <v>2</v>
      </c>
      <c r="N219" s="1">
        <v>37.16</v>
      </c>
      <c r="O219" s="1">
        <v>7.99</v>
      </c>
      <c r="P219" s="1">
        <v>147.5</v>
      </c>
      <c r="Q219" s="1">
        <v>147.5</v>
      </c>
      <c r="R219" s="1">
        <v>1</v>
      </c>
      <c r="T219" s="1">
        <v>0.5689</v>
      </c>
      <c r="U219" s="1">
        <f>LN(T219)</f>
        <v>-0.5640506072255355</v>
      </c>
      <c r="V219" s="1">
        <f>(U219)-0.244866</f>
        <v>-0.8089166072255355</v>
      </c>
      <c r="Y219" s="1">
        <v>0.4453402834056886</v>
      </c>
      <c r="Z219" s="1">
        <v>0.81603</v>
      </c>
      <c r="AA219" s="1">
        <v>0.38661</v>
      </c>
      <c r="AB219" s="1">
        <v>0.38661</v>
      </c>
      <c r="AC219" s="1">
        <v>710320</v>
      </c>
      <c r="AD219" s="1">
        <v>399690</v>
      </c>
      <c r="AE219" s="1">
        <v>310630</v>
      </c>
    </row>
    <row r="220" spans="1:31" ht="18" customHeight="1">
      <c r="A220" s="1" t="s">
        <v>2</v>
      </c>
      <c r="B220" s="1" t="s">
        <v>226</v>
      </c>
      <c r="C220" s="1" t="s">
        <v>222</v>
      </c>
      <c r="D220" s="1" t="s">
        <v>223</v>
      </c>
      <c r="E220" s="1" t="s">
        <v>224</v>
      </c>
      <c r="F220" s="1" t="s">
        <v>37</v>
      </c>
      <c r="G220" s="1" t="s">
        <v>36</v>
      </c>
      <c r="H220" s="1">
        <v>3</v>
      </c>
      <c r="I220" s="1">
        <v>614.94012</v>
      </c>
      <c r="J220" s="1">
        <v>1841.7985</v>
      </c>
      <c r="K220" s="1">
        <v>-2.3475</v>
      </c>
      <c r="L220" s="2">
        <v>7.4524E-06</v>
      </c>
      <c r="M220" s="1">
        <v>5</v>
      </c>
      <c r="N220" s="1">
        <v>40.39</v>
      </c>
      <c r="O220" s="1">
        <v>9.71</v>
      </c>
      <c r="P220" s="1">
        <v>131.77</v>
      </c>
      <c r="Q220" s="1">
        <v>131.77</v>
      </c>
      <c r="R220" s="1">
        <v>1</v>
      </c>
      <c r="T220" s="1">
        <v>0.62831</v>
      </c>
      <c r="U220" s="1">
        <f>LN(T220)</f>
        <v>-0.46472160373618165</v>
      </c>
      <c r="V220" s="1">
        <f>(U220)-0.244866</f>
        <v>-0.7095876037361817</v>
      </c>
      <c r="Y220" s="1">
        <v>0.4918469915040047</v>
      </c>
      <c r="Z220" s="1">
        <v>0.90125</v>
      </c>
      <c r="AA220" s="1">
        <v>0.44176</v>
      </c>
      <c r="AB220" s="1">
        <v>0.44176</v>
      </c>
      <c r="AC220" s="1">
        <v>5134300</v>
      </c>
      <c r="AD220" s="1">
        <v>2839300</v>
      </c>
      <c r="AE220" s="1">
        <v>2295000</v>
      </c>
    </row>
    <row r="221" spans="1:31" ht="18" customHeight="1">
      <c r="A221" s="1" t="s">
        <v>2</v>
      </c>
      <c r="B221" s="1" t="s">
        <v>226</v>
      </c>
      <c r="C221" s="1" t="s">
        <v>222</v>
      </c>
      <c r="D221" s="1" t="s">
        <v>223</v>
      </c>
      <c r="E221" s="1" t="s">
        <v>224</v>
      </c>
      <c r="F221" s="1" t="s">
        <v>35</v>
      </c>
      <c r="G221" s="1" t="s">
        <v>43</v>
      </c>
      <c r="H221" s="1">
        <v>3</v>
      </c>
      <c r="I221" s="1">
        <v>614.94012</v>
      </c>
      <c r="J221" s="1">
        <v>1841.7985</v>
      </c>
      <c r="K221" s="1">
        <v>-2.3867</v>
      </c>
      <c r="L221" s="1">
        <v>0.072163</v>
      </c>
      <c r="M221" s="1">
        <v>2</v>
      </c>
      <c r="N221" s="1">
        <v>27.79</v>
      </c>
      <c r="O221" s="1">
        <v>1</v>
      </c>
      <c r="P221" s="1">
        <v>97.936</v>
      </c>
      <c r="Q221" s="1">
        <v>97.936</v>
      </c>
      <c r="R221" s="1">
        <v>1</v>
      </c>
      <c r="T221" s="1">
        <v>0.72894</v>
      </c>
      <c r="U221" s="1">
        <f>1/T221</f>
        <v>1.371855022361237</v>
      </c>
      <c r="V221" s="1">
        <f>LN(U221)</f>
        <v>0.3161638548874313</v>
      </c>
      <c r="W221" s="1">
        <f>(V221)+0.226248</f>
        <v>0.5424118548874313</v>
      </c>
      <c r="X221" s="1">
        <f>EXP(W221)</f>
        <v>1.7201506167809721</v>
      </c>
      <c r="Y221" s="1">
        <v>0.5813444417276459</v>
      </c>
      <c r="Z221" s="1">
        <v>0.53584</v>
      </c>
      <c r="AA221" s="1">
        <v>0.27179</v>
      </c>
      <c r="AB221" s="1">
        <v>0.27179</v>
      </c>
      <c r="AC221" s="1">
        <v>850880</v>
      </c>
      <c r="AD221" s="1">
        <v>322540</v>
      </c>
      <c r="AE221" s="1">
        <v>528340</v>
      </c>
    </row>
    <row r="222" spans="1:31" ht="18" customHeight="1">
      <c r="A222" s="1" t="s">
        <v>2</v>
      </c>
      <c r="B222" s="1" t="s">
        <v>221</v>
      </c>
      <c r="C222" s="1" t="s">
        <v>222</v>
      </c>
      <c r="D222" s="1" t="s">
        <v>223</v>
      </c>
      <c r="E222" s="1" t="s">
        <v>224</v>
      </c>
      <c r="F222" s="1" t="s">
        <v>35</v>
      </c>
      <c r="G222" s="1" t="s">
        <v>43</v>
      </c>
      <c r="H222" s="1">
        <v>3</v>
      </c>
      <c r="I222" s="1">
        <v>679.6541</v>
      </c>
      <c r="J222" s="1">
        <v>2035.9405</v>
      </c>
      <c r="K222" s="1">
        <v>-0.5536</v>
      </c>
      <c r="L222" s="1">
        <v>0.22493</v>
      </c>
      <c r="M222" s="1">
        <v>2</v>
      </c>
      <c r="N222" s="1">
        <v>20.62</v>
      </c>
      <c r="O222" s="1">
        <v>5.75</v>
      </c>
      <c r="P222" s="1">
        <v>111.24</v>
      </c>
      <c r="Q222" s="1">
        <v>81.076</v>
      </c>
      <c r="R222" s="1">
        <v>2</v>
      </c>
      <c r="T222" s="1">
        <v>0.77878</v>
      </c>
      <c r="U222" s="1">
        <f>LN(T222)</f>
        <v>-0.2500266863479981</v>
      </c>
      <c r="V222" s="1">
        <f>(U222)-0.244866</f>
        <v>-0.4948926863479981</v>
      </c>
      <c r="Y222" s="1">
        <v>0.6096363260866272</v>
      </c>
      <c r="Z222" s="1">
        <v>1.3108</v>
      </c>
      <c r="AA222" s="1">
        <v>0.33972</v>
      </c>
      <c r="AB222" s="1">
        <v>0.33972</v>
      </c>
      <c r="AC222" s="1">
        <v>2718500</v>
      </c>
      <c r="AD222" s="1">
        <v>1521600</v>
      </c>
      <c r="AE222" s="1">
        <v>1196900</v>
      </c>
    </row>
    <row r="223" spans="1:31" ht="18" customHeight="1">
      <c r="A223" s="1" t="s">
        <v>2</v>
      </c>
      <c r="B223" s="1" t="s">
        <v>226</v>
      </c>
      <c r="C223" s="1" t="s">
        <v>222</v>
      </c>
      <c r="D223" s="1" t="s">
        <v>223</v>
      </c>
      <c r="E223" s="1" t="s">
        <v>224</v>
      </c>
      <c r="F223" s="1" t="s">
        <v>37</v>
      </c>
      <c r="G223" s="1" t="s">
        <v>43</v>
      </c>
      <c r="H223" s="1">
        <v>3</v>
      </c>
      <c r="I223" s="1">
        <v>614.94012</v>
      </c>
      <c r="J223" s="1">
        <v>1841.7985</v>
      </c>
      <c r="K223" s="1">
        <v>-2.5357</v>
      </c>
      <c r="L223" s="1">
        <v>0.001515</v>
      </c>
      <c r="M223" s="1">
        <v>2</v>
      </c>
      <c r="N223" s="1">
        <v>32.71</v>
      </c>
      <c r="O223" s="1">
        <v>6.35</v>
      </c>
      <c r="P223" s="1">
        <v>97.936</v>
      </c>
      <c r="Q223" s="1">
        <v>97.936</v>
      </c>
      <c r="R223" s="1">
        <v>1</v>
      </c>
      <c r="T223" s="1">
        <v>0.45588</v>
      </c>
      <c r="U223" s="1">
        <f>LN(T223)</f>
        <v>-0.7855256619946025</v>
      </c>
      <c r="V223" s="1">
        <f>(U223)+0.3027</f>
        <v>-0.4828256619946025</v>
      </c>
      <c r="Y223" s="1">
        <v>0.6170373870643718</v>
      </c>
      <c r="Z223" s="1">
        <v>1.1382</v>
      </c>
      <c r="AA223" s="1">
        <v>0.36086</v>
      </c>
      <c r="AB223" s="1">
        <v>0.36086</v>
      </c>
      <c r="AC223" s="1">
        <v>707400</v>
      </c>
      <c r="AD223" s="1">
        <v>436900</v>
      </c>
      <c r="AE223" s="1">
        <v>270500</v>
      </c>
    </row>
    <row r="224" spans="1:31" ht="18" customHeight="1">
      <c r="A224" s="1" t="s">
        <v>2</v>
      </c>
      <c r="B224" s="1" t="s">
        <v>225</v>
      </c>
      <c r="C224" s="1" t="s">
        <v>222</v>
      </c>
      <c r="D224" s="1" t="s">
        <v>223</v>
      </c>
      <c r="E224" s="1" t="s">
        <v>224</v>
      </c>
      <c r="F224" s="1" t="s">
        <v>37</v>
      </c>
      <c r="G224" s="1" t="s">
        <v>43</v>
      </c>
      <c r="H224" s="1">
        <v>3</v>
      </c>
      <c r="I224" s="1">
        <v>529.55561</v>
      </c>
      <c r="J224" s="1">
        <v>1585.645</v>
      </c>
      <c r="K224" s="1">
        <v>-1.8529</v>
      </c>
      <c r="L224" s="1">
        <v>0.013887</v>
      </c>
      <c r="M224" s="1">
        <v>5</v>
      </c>
      <c r="N224" s="1">
        <v>30.45</v>
      </c>
      <c r="O224" s="1">
        <v>6.18</v>
      </c>
      <c r="P224" s="1">
        <v>112.01</v>
      </c>
      <c r="Q224" s="1">
        <v>112.01</v>
      </c>
      <c r="R224" s="1">
        <v>1</v>
      </c>
      <c r="T224" s="1">
        <v>0.48983</v>
      </c>
      <c r="U224" s="1">
        <f>LN(T224)</f>
        <v>-0.7136968868501555</v>
      </c>
      <c r="V224" s="1">
        <f>(U224)+0.3027</f>
        <v>-0.4109968868501555</v>
      </c>
      <c r="Y224" s="1">
        <v>0.6629889955816032</v>
      </c>
      <c r="Z224" s="1">
        <v>1.3352</v>
      </c>
      <c r="AA224" s="1">
        <v>0.2506</v>
      </c>
      <c r="AB224" s="1">
        <v>0.2506</v>
      </c>
      <c r="AC224" s="1">
        <v>1433800</v>
      </c>
      <c r="AD224" s="1">
        <v>953190</v>
      </c>
      <c r="AE224" s="1">
        <v>480630</v>
      </c>
    </row>
    <row r="225" spans="1:31" ht="18" customHeight="1">
      <c r="A225" s="1" t="s">
        <v>2</v>
      </c>
      <c r="B225" s="1" t="s">
        <v>225</v>
      </c>
      <c r="C225" s="1" t="s">
        <v>222</v>
      </c>
      <c r="D225" s="1" t="s">
        <v>223</v>
      </c>
      <c r="E225" s="1" t="s">
        <v>224</v>
      </c>
      <c r="F225" s="1" t="s">
        <v>37</v>
      </c>
      <c r="G225" s="1" t="s">
        <v>43</v>
      </c>
      <c r="H225" s="1">
        <v>2</v>
      </c>
      <c r="I225" s="1">
        <v>793.82978</v>
      </c>
      <c r="J225" s="1">
        <v>1585.645</v>
      </c>
      <c r="K225" s="1">
        <v>-0.38912</v>
      </c>
      <c r="L225" s="2">
        <v>3.8701E-08</v>
      </c>
      <c r="M225" s="1">
        <v>8</v>
      </c>
      <c r="N225" s="1">
        <v>52.39</v>
      </c>
      <c r="O225" s="1">
        <v>9.69</v>
      </c>
      <c r="P225" s="1">
        <v>149.52</v>
      </c>
      <c r="Q225" s="1">
        <v>149.52</v>
      </c>
      <c r="R225" s="1">
        <v>1</v>
      </c>
      <c r="T225" s="1">
        <v>0.55797</v>
      </c>
      <c r="U225" s="1">
        <f>LN(T225)</f>
        <v>-0.583450081486992</v>
      </c>
      <c r="V225" s="1">
        <f>(U225)+0.3027</f>
        <v>-0.28075008148699193</v>
      </c>
      <c r="Y225" s="1">
        <v>0.7552170546203113</v>
      </c>
      <c r="Z225" s="1">
        <v>1.5209</v>
      </c>
      <c r="AA225" s="1">
        <v>0.17596</v>
      </c>
      <c r="AB225" s="1">
        <v>0.17596</v>
      </c>
      <c r="AC225" s="1">
        <v>4920400</v>
      </c>
      <c r="AD225" s="1">
        <v>3010300</v>
      </c>
      <c r="AE225" s="1">
        <v>1910100</v>
      </c>
    </row>
    <row r="226" spans="1:31" ht="18" customHeight="1">
      <c r="A226" s="1" t="s">
        <v>2</v>
      </c>
      <c r="B226" s="1" t="s">
        <v>227</v>
      </c>
      <c r="C226" s="1" t="s">
        <v>228</v>
      </c>
      <c r="D226" s="1" t="s">
        <v>229</v>
      </c>
      <c r="E226" s="1" t="s">
        <v>230</v>
      </c>
      <c r="F226" s="1" t="s">
        <v>37</v>
      </c>
      <c r="G226" s="1" t="s">
        <v>43</v>
      </c>
      <c r="H226" s="1">
        <v>2</v>
      </c>
      <c r="I226" s="1">
        <v>721.32159</v>
      </c>
      <c r="J226" s="1">
        <v>1440.6286</v>
      </c>
      <c r="K226" s="1">
        <v>0.71909</v>
      </c>
      <c r="L226" s="2">
        <v>1.8141E-08</v>
      </c>
      <c r="M226" s="1">
        <v>4</v>
      </c>
      <c r="N226" s="1">
        <v>54.82</v>
      </c>
      <c r="O226" s="1">
        <v>39.74</v>
      </c>
      <c r="P226" s="1">
        <v>165</v>
      </c>
      <c r="Q226" s="1">
        <v>165</v>
      </c>
      <c r="R226" s="1">
        <v>1</v>
      </c>
      <c r="T226" s="1">
        <v>0.57279</v>
      </c>
      <c r="U226" s="1">
        <f>LN(T226)</f>
        <v>-0.5572361215886542</v>
      </c>
      <c r="V226" s="1">
        <f>(U226)-0.244866</f>
        <v>-0.8021021215886542</v>
      </c>
      <c r="Y226" s="1">
        <v>0.4483854120793539</v>
      </c>
      <c r="Z226" s="1">
        <v>1.3784</v>
      </c>
      <c r="AA226" s="1">
        <v>0.31175</v>
      </c>
      <c r="AB226" s="1">
        <v>0.31175</v>
      </c>
      <c r="AC226" s="1">
        <v>1834000</v>
      </c>
      <c r="AD226" s="1">
        <v>1096500</v>
      </c>
      <c r="AE226" s="1">
        <v>737530</v>
      </c>
    </row>
    <row r="227" spans="1:31" ht="18" customHeight="1">
      <c r="A227" s="1" t="s">
        <v>2</v>
      </c>
      <c r="B227" s="1" t="s">
        <v>227</v>
      </c>
      <c r="C227" s="1" t="s">
        <v>228</v>
      </c>
      <c r="D227" s="1" t="s">
        <v>229</v>
      </c>
      <c r="E227" s="1" t="s">
        <v>230</v>
      </c>
      <c r="F227" s="1" t="s">
        <v>37</v>
      </c>
      <c r="G227" s="1" t="s">
        <v>36</v>
      </c>
      <c r="H227" s="1">
        <v>2</v>
      </c>
      <c r="I227" s="1">
        <v>721.32159</v>
      </c>
      <c r="J227" s="1">
        <v>1440.6286</v>
      </c>
      <c r="K227" s="1">
        <v>0.10954</v>
      </c>
      <c r="L227" s="2">
        <v>1.4978E-10</v>
      </c>
      <c r="M227" s="1">
        <v>2</v>
      </c>
      <c r="N227" s="1">
        <v>51.29</v>
      </c>
      <c r="O227" s="1">
        <v>30.16</v>
      </c>
      <c r="P227" s="1">
        <v>165</v>
      </c>
      <c r="Q227" s="1">
        <v>165</v>
      </c>
      <c r="R227" s="1">
        <v>1</v>
      </c>
      <c r="T227" s="1">
        <v>0.61216</v>
      </c>
      <c r="U227" s="1">
        <f>1/T227</f>
        <v>1.633559853633037</v>
      </c>
      <c r="V227" s="1">
        <f>LN(U227)</f>
        <v>0.4907615927302489</v>
      </c>
      <c r="W227" s="1">
        <f>(V227)+0.226248</f>
        <v>0.7170095927302489</v>
      </c>
      <c r="X227" s="1">
        <f>EXP(W227)</f>
        <v>2.048298795406955</v>
      </c>
      <c r="Y227" s="1">
        <v>0.48821002201552366</v>
      </c>
      <c r="Z227" s="1">
        <v>0.40298</v>
      </c>
      <c r="AA227" s="1">
        <v>0.18926</v>
      </c>
      <c r="AB227" s="1">
        <v>0.18926</v>
      </c>
      <c r="AC227" s="1">
        <v>1162200</v>
      </c>
      <c r="AD227" s="1">
        <v>435930</v>
      </c>
      <c r="AE227" s="1">
        <v>726240</v>
      </c>
    </row>
    <row r="228" spans="1:31" ht="18" customHeight="1">
      <c r="A228" s="1" t="s">
        <v>2</v>
      </c>
      <c r="B228" s="1" t="s">
        <v>227</v>
      </c>
      <c r="C228" s="1" t="s">
        <v>228</v>
      </c>
      <c r="D228" s="1" t="s">
        <v>229</v>
      </c>
      <c r="E228" s="1" t="s">
        <v>230</v>
      </c>
      <c r="F228" s="1" t="s">
        <v>37</v>
      </c>
      <c r="G228" s="1" t="s">
        <v>43</v>
      </c>
      <c r="H228" s="1">
        <v>2</v>
      </c>
      <c r="I228" s="1">
        <v>721.32159</v>
      </c>
      <c r="J228" s="1">
        <v>1440.6286</v>
      </c>
      <c r="K228" s="1">
        <v>0.22235</v>
      </c>
      <c r="L228" s="2">
        <v>1.6654E-10</v>
      </c>
      <c r="M228" s="1">
        <v>4</v>
      </c>
      <c r="N228" s="1">
        <v>57.13</v>
      </c>
      <c r="O228" s="1">
        <v>41.38</v>
      </c>
      <c r="P228" s="1">
        <v>181.28</v>
      </c>
      <c r="Q228" s="1">
        <v>181.28</v>
      </c>
      <c r="R228" s="1">
        <v>1</v>
      </c>
      <c r="T228" s="1">
        <v>0.59221</v>
      </c>
      <c r="U228" s="1">
        <f>LN(T228)</f>
        <v>-0.5238939772701172</v>
      </c>
      <c r="V228" s="1">
        <f>(U228)+0.3027</f>
        <v>-0.2211939772701172</v>
      </c>
      <c r="Y228" s="1">
        <v>0.8015611805593394</v>
      </c>
      <c r="Z228" s="1">
        <v>1.5482</v>
      </c>
      <c r="AA228" s="1">
        <v>0.16698</v>
      </c>
      <c r="AB228" s="1">
        <v>0.16698</v>
      </c>
      <c r="AC228" s="1">
        <v>1853800</v>
      </c>
      <c r="AD228" s="1">
        <v>1103100</v>
      </c>
      <c r="AE228" s="1">
        <v>750700</v>
      </c>
    </row>
    <row r="229" spans="1:31" ht="18" customHeight="1">
      <c r="A229" s="1" t="s">
        <v>38</v>
      </c>
      <c r="B229" s="1" t="s">
        <v>231</v>
      </c>
      <c r="C229" s="1" t="s">
        <v>232</v>
      </c>
      <c r="D229" s="1" t="s">
        <v>233</v>
      </c>
      <c r="E229" s="1" t="s">
        <v>234</v>
      </c>
      <c r="F229" s="1" t="s">
        <v>35</v>
      </c>
      <c r="G229" s="1" t="s">
        <v>43</v>
      </c>
      <c r="H229" s="1">
        <v>3</v>
      </c>
      <c r="I229" s="1">
        <v>694.96091</v>
      </c>
      <c r="J229" s="1">
        <v>2081.8609</v>
      </c>
      <c r="K229" s="1">
        <v>-2.3942</v>
      </c>
      <c r="L229" s="1">
        <v>0.78087</v>
      </c>
      <c r="M229" s="1">
        <v>1</v>
      </c>
      <c r="N229" s="1">
        <v>13.8</v>
      </c>
      <c r="O229" s="1">
        <v>4.88</v>
      </c>
      <c r="P229" s="1">
        <v>85.723</v>
      </c>
      <c r="Q229" s="1">
        <v>85.723</v>
      </c>
      <c r="R229" s="1">
        <v>1</v>
      </c>
      <c r="T229" s="1">
        <v>0.27167</v>
      </c>
      <c r="U229" s="1">
        <f>LN(T229)</f>
        <v>-1.3031671845460087</v>
      </c>
      <c r="V229" s="1">
        <f>(U229)+0.3027</f>
        <v>-1.0004671845460087</v>
      </c>
      <c r="Y229" s="1">
        <v>0.3677076137224224</v>
      </c>
      <c r="Z229" s="1">
        <v>0.63678</v>
      </c>
      <c r="AA229" s="1">
        <v>0.24556</v>
      </c>
      <c r="AB229" s="1">
        <v>0.24556</v>
      </c>
      <c r="AC229" s="1">
        <v>116740</v>
      </c>
      <c r="AD229" s="1">
        <v>78709</v>
      </c>
      <c r="AE229" s="1">
        <v>38035</v>
      </c>
    </row>
    <row r="230" spans="1:31" ht="18" customHeight="1">
      <c r="A230" s="1" t="s">
        <v>38</v>
      </c>
      <c r="B230" s="1" t="s">
        <v>231</v>
      </c>
      <c r="C230" s="1" t="s">
        <v>232</v>
      </c>
      <c r="D230" s="1" t="s">
        <v>233</v>
      </c>
      <c r="E230" s="1" t="s">
        <v>234</v>
      </c>
      <c r="F230" s="1" t="s">
        <v>37</v>
      </c>
      <c r="G230" s="1" t="s">
        <v>43</v>
      </c>
      <c r="H230" s="1">
        <v>3</v>
      </c>
      <c r="I230" s="1">
        <v>694.96091</v>
      </c>
      <c r="J230" s="1">
        <v>2081.8609</v>
      </c>
      <c r="K230" s="1">
        <v>-0.66015</v>
      </c>
      <c r="L230" s="1">
        <v>0.0011925</v>
      </c>
      <c r="M230" s="1">
        <v>2</v>
      </c>
      <c r="N230" s="1">
        <v>33.08</v>
      </c>
      <c r="O230" s="1">
        <v>25.87</v>
      </c>
      <c r="P230" s="1">
        <v>193.27</v>
      </c>
      <c r="Q230" s="1">
        <v>193.27</v>
      </c>
      <c r="R230" s="1">
        <v>1</v>
      </c>
      <c r="T230" s="1">
        <v>0.49427</v>
      </c>
      <c r="U230" s="1">
        <f>LN(T230)</f>
        <v>-0.7046733523985683</v>
      </c>
      <c r="V230" s="1">
        <f>(U230)-0.244866</f>
        <v>-0.9495393523985683</v>
      </c>
      <c r="Y230" s="1">
        <v>0.3869192158181222</v>
      </c>
      <c r="Z230" s="1">
        <v>1.2404</v>
      </c>
      <c r="AA230" s="1">
        <v>0.37062</v>
      </c>
      <c r="AB230" s="1">
        <v>0.37062</v>
      </c>
      <c r="AC230" s="1">
        <v>288570</v>
      </c>
      <c r="AD230" s="1">
        <v>213600</v>
      </c>
      <c r="AE230" s="1">
        <v>74964</v>
      </c>
    </row>
    <row r="231" spans="1:31" ht="18" customHeight="1">
      <c r="A231" s="1" t="s">
        <v>38</v>
      </c>
      <c r="B231" s="1" t="s">
        <v>231</v>
      </c>
      <c r="C231" s="1" t="s">
        <v>232</v>
      </c>
      <c r="D231" s="1" t="s">
        <v>233</v>
      </c>
      <c r="E231" s="1" t="s">
        <v>234</v>
      </c>
      <c r="F231" s="1" t="s">
        <v>37</v>
      </c>
      <c r="G231" s="1" t="s">
        <v>36</v>
      </c>
      <c r="H231" s="1">
        <v>3</v>
      </c>
      <c r="I231" s="1">
        <v>694.96091</v>
      </c>
      <c r="J231" s="1">
        <v>2081.8609</v>
      </c>
      <c r="K231" s="1">
        <v>-1.6211</v>
      </c>
      <c r="L231" s="1">
        <v>0.0027877</v>
      </c>
      <c r="M231" s="1">
        <v>1</v>
      </c>
      <c r="N231" s="1">
        <v>31.25</v>
      </c>
      <c r="O231" s="1">
        <v>19.86</v>
      </c>
      <c r="P231" s="1">
        <v>117.63</v>
      </c>
      <c r="Q231" s="1">
        <v>117.63</v>
      </c>
      <c r="R231" s="1">
        <v>1</v>
      </c>
      <c r="T231" s="1">
        <v>0.50997</v>
      </c>
      <c r="U231" s="1">
        <f>1/T231</f>
        <v>1.9608996607643585</v>
      </c>
      <c r="V231" s="1">
        <f>LN(U231)</f>
        <v>0.673403378523349</v>
      </c>
      <c r="W231" s="1">
        <f>(V231)+0.226248</f>
        <v>0.899651378523349</v>
      </c>
      <c r="X231" s="1">
        <f>EXP(W231)</f>
        <v>2.4587457901373058</v>
      </c>
      <c r="Y231" s="1">
        <v>0.40671142336522564</v>
      </c>
      <c r="Z231" s="1">
        <v>0.60883</v>
      </c>
      <c r="AA231" s="1">
        <v>0.32126</v>
      </c>
      <c r="AB231" s="1">
        <v>0.32126</v>
      </c>
      <c r="AC231" s="1">
        <v>414150</v>
      </c>
      <c r="AD231" s="1">
        <v>138880</v>
      </c>
      <c r="AE231" s="1">
        <v>275280</v>
      </c>
    </row>
    <row r="232" spans="1:31" ht="18" customHeight="1">
      <c r="A232" s="1" t="s">
        <v>2</v>
      </c>
      <c r="B232" s="1" t="s">
        <v>235</v>
      </c>
      <c r="C232" s="1" t="s">
        <v>236</v>
      </c>
      <c r="D232" s="1" t="s">
        <v>237</v>
      </c>
      <c r="E232" s="1" t="s">
        <v>238</v>
      </c>
      <c r="F232" s="1" t="s">
        <v>35</v>
      </c>
      <c r="G232" s="1" t="s">
        <v>43</v>
      </c>
      <c r="H232" s="1">
        <v>3</v>
      </c>
      <c r="I232" s="1">
        <v>632.9569</v>
      </c>
      <c r="J232" s="1">
        <v>1895.8489</v>
      </c>
      <c r="K232" s="1">
        <v>-0.6828</v>
      </c>
      <c r="L232" s="1">
        <v>0.11519</v>
      </c>
      <c r="M232" s="1">
        <v>1</v>
      </c>
      <c r="N232" s="1">
        <v>23.25</v>
      </c>
      <c r="O232" s="1">
        <v>12.19</v>
      </c>
      <c r="P232" s="1">
        <v>69.91</v>
      </c>
      <c r="Q232" s="1">
        <v>69.91</v>
      </c>
      <c r="R232" s="1">
        <v>1</v>
      </c>
      <c r="T232" s="1">
        <v>0.17568</v>
      </c>
      <c r="U232" s="1">
        <f>LN(T232)</f>
        <v>-1.7390911206609712</v>
      </c>
      <c r="V232" s="1">
        <f>(U232)-0.244866</f>
        <v>-1.9839571206609712</v>
      </c>
      <c r="Y232" s="1">
        <v>0.13752396025437053</v>
      </c>
      <c r="Z232" s="1">
        <v>0.44089</v>
      </c>
      <c r="AA232" s="1">
        <v>0.12184</v>
      </c>
      <c r="AB232" s="1">
        <v>0.12184</v>
      </c>
      <c r="AC232" s="1">
        <v>911020</v>
      </c>
      <c r="AD232" s="1">
        <v>663470</v>
      </c>
      <c r="AE232" s="1">
        <v>247550</v>
      </c>
    </row>
    <row r="233" spans="1:31" ht="18" customHeight="1">
      <c r="A233" s="1" t="s">
        <v>2</v>
      </c>
      <c r="B233" s="1" t="s">
        <v>239</v>
      </c>
      <c r="C233" s="1" t="s">
        <v>236</v>
      </c>
      <c r="D233" s="1" t="s">
        <v>237</v>
      </c>
      <c r="E233" s="1" t="s">
        <v>238</v>
      </c>
      <c r="F233" s="1" t="s">
        <v>37</v>
      </c>
      <c r="G233" s="1" t="s">
        <v>43</v>
      </c>
      <c r="H233" s="1">
        <v>3</v>
      </c>
      <c r="I233" s="1">
        <v>561.26639</v>
      </c>
      <c r="J233" s="1">
        <v>1680.7774</v>
      </c>
      <c r="K233" s="1">
        <v>-1.836</v>
      </c>
      <c r="L233" s="1">
        <v>0.0068485</v>
      </c>
      <c r="M233" s="1">
        <v>2</v>
      </c>
      <c r="N233" s="1">
        <v>26.33</v>
      </c>
      <c r="O233" s="1">
        <v>18.59</v>
      </c>
      <c r="P233" s="1">
        <v>118.6</v>
      </c>
      <c r="Q233" s="1">
        <v>118.6</v>
      </c>
      <c r="R233" s="1">
        <v>1</v>
      </c>
      <c r="T233" s="1">
        <v>0.94573</v>
      </c>
      <c r="U233" s="1">
        <f>1/T233</f>
        <v>1.0573842428600129</v>
      </c>
      <c r="V233" s="1">
        <f>LN(U233)</f>
        <v>0.055798162930246455</v>
      </c>
      <c r="W233" s="1">
        <f>(V233)+0.226248</f>
        <v>0.2820461629302465</v>
      </c>
      <c r="X233" s="1">
        <f>EXP(W233)</f>
        <v>1.3258399232300146</v>
      </c>
      <c r="Y233" s="1">
        <v>0.7542388658532754</v>
      </c>
      <c r="Z233" s="1">
        <v>0.62256</v>
      </c>
      <c r="AA233" s="1">
        <v>0.32937</v>
      </c>
      <c r="AB233" s="1">
        <v>0.32937</v>
      </c>
      <c r="AC233" s="1">
        <v>2239700</v>
      </c>
      <c r="AD233" s="1">
        <v>1084500</v>
      </c>
      <c r="AE233" s="1">
        <v>1155300</v>
      </c>
    </row>
    <row r="234" spans="1:31" ht="18" customHeight="1">
      <c r="A234" s="1" t="s">
        <v>2</v>
      </c>
      <c r="B234" s="1" t="s">
        <v>240</v>
      </c>
      <c r="C234" s="1" t="s">
        <v>241</v>
      </c>
      <c r="D234" s="1" t="s">
        <v>242</v>
      </c>
      <c r="E234" s="1" t="s">
        <v>243</v>
      </c>
      <c r="F234" s="1" t="s">
        <v>37</v>
      </c>
      <c r="G234" s="1" t="s">
        <v>43</v>
      </c>
      <c r="H234" s="1">
        <v>2</v>
      </c>
      <c r="I234" s="1">
        <v>738.85272</v>
      </c>
      <c r="J234" s="1">
        <v>1475.6909</v>
      </c>
      <c r="K234" s="1">
        <v>1.9497</v>
      </c>
      <c r="L234" s="1">
        <v>0.00040581</v>
      </c>
      <c r="M234" s="1">
        <v>1</v>
      </c>
      <c r="N234" s="1">
        <v>36.98</v>
      </c>
      <c r="O234" s="1">
        <v>0</v>
      </c>
      <c r="P234" s="1">
        <v>78.251</v>
      </c>
      <c r="Q234" s="1">
        <v>78.251</v>
      </c>
      <c r="R234" s="1">
        <v>1</v>
      </c>
      <c r="T234" s="1">
        <v>0.31947</v>
      </c>
      <c r="U234" s="1">
        <f aca="true" t="shared" si="7" ref="U234:U243">LN(T234)</f>
        <v>-1.141091906286735</v>
      </c>
      <c r="V234" s="1">
        <f>(U234)+0.3027</f>
        <v>-0.8383919062867351</v>
      </c>
      <c r="Y234" s="1">
        <v>0.43240531290132234</v>
      </c>
      <c r="Z234" s="1">
        <v>0.87082</v>
      </c>
      <c r="AA234" s="1">
        <v>0.4421</v>
      </c>
      <c r="AB234" s="1">
        <v>0.4421</v>
      </c>
      <c r="AC234" s="1">
        <v>946720</v>
      </c>
      <c r="AD234" s="1">
        <v>674340</v>
      </c>
      <c r="AE234" s="1">
        <v>272390</v>
      </c>
    </row>
    <row r="235" spans="1:31" ht="18" customHeight="1">
      <c r="A235" s="1" t="s">
        <v>2</v>
      </c>
      <c r="B235" s="1" t="s">
        <v>244</v>
      </c>
      <c r="C235" s="1" t="s">
        <v>245</v>
      </c>
      <c r="D235" s="1" t="s">
        <v>246</v>
      </c>
      <c r="E235" s="1" t="s">
        <v>247</v>
      </c>
      <c r="F235" s="1" t="s">
        <v>35</v>
      </c>
      <c r="G235" s="1" t="s">
        <v>43</v>
      </c>
      <c r="H235" s="1">
        <v>3</v>
      </c>
      <c r="I235" s="1">
        <v>867.41418</v>
      </c>
      <c r="J235" s="1">
        <v>2599.2207</v>
      </c>
      <c r="K235" s="1">
        <v>2.6634</v>
      </c>
      <c r="L235" s="1">
        <v>0.0033189</v>
      </c>
      <c r="M235" s="1">
        <v>1</v>
      </c>
      <c r="N235" s="1">
        <v>38.6</v>
      </c>
      <c r="O235" s="1">
        <v>1.76</v>
      </c>
      <c r="P235" s="1">
        <v>125.49</v>
      </c>
      <c r="Q235" s="1">
        <v>125.49</v>
      </c>
      <c r="R235" s="1">
        <v>1</v>
      </c>
      <c r="T235" s="1">
        <v>0.14411</v>
      </c>
      <c r="U235" s="1">
        <f t="shared" si="7"/>
        <v>-1.9371783821318669</v>
      </c>
      <c r="V235" s="1">
        <f>(U235)-0.244866</f>
        <v>-2.182044382131867</v>
      </c>
      <c r="Y235" s="1">
        <v>0.11281066662259412</v>
      </c>
      <c r="Z235" s="1">
        <v>0.20671</v>
      </c>
      <c r="AA235" s="1">
        <v>0.012412</v>
      </c>
      <c r="AB235" s="1">
        <v>0.012412</v>
      </c>
      <c r="AC235" s="1">
        <v>4409400</v>
      </c>
      <c r="AD235" s="1">
        <v>3575600</v>
      </c>
      <c r="AE235" s="1">
        <v>833800</v>
      </c>
    </row>
    <row r="236" spans="1:31" ht="18" customHeight="1">
      <c r="A236" s="1" t="s">
        <v>2</v>
      </c>
      <c r="B236" s="1" t="s">
        <v>248</v>
      </c>
      <c r="C236" s="1" t="s">
        <v>245</v>
      </c>
      <c r="D236" s="1" t="s">
        <v>246</v>
      </c>
      <c r="E236" s="1" t="s">
        <v>249</v>
      </c>
      <c r="F236" s="1" t="s">
        <v>35</v>
      </c>
      <c r="G236" s="1" t="s">
        <v>43</v>
      </c>
      <c r="H236" s="1">
        <v>2</v>
      </c>
      <c r="I236" s="1">
        <v>878.41929</v>
      </c>
      <c r="J236" s="1">
        <v>1754.824</v>
      </c>
      <c r="K236" s="1">
        <v>3.2648</v>
      </c>
      <c r="L236" s="2">
        <v>1.6534E-09</v>
      </c>
      <c r="M236" s="1">
        <v>2</v>
      </c>
      <c r="N236" s="1">
        <v>71.32</v>
      </c>
      <c r="O236" s="1">
        <v>57.7</v>
      </c>
      <c r="P236" s="1">
        <v>203.49</v>
      </c>
      <c r="Q236" s="1">
        <v>203.49</v>
      </c>
      <c r="R236" s="1">
        <v>1</v>
      </c>
      <c r="T236" s="1">
        <v>0.11954</v>
      </c>
      <c r="U236" s="1">
        <f t="shared" si="7"/>
        <v>-2.124104235586029</v>
      </c>
      <c r="V236" s="1">
        <f aca="true" t="shared" si="8" ref="V236:V243">(U236)+0.3027</f>
        <v>-1.821404235586029</v>
      </c>
      <c r="Y236" s="1">
        <v>0.16179838828129114</v>
      </c>
      <c r="Z236" s="1">
        <v>0.32584</v>
      </c>
      <c r="AA236" s="1">
        <v>0.043573</v>
      </c>
      <c r="AB236" s="1">
        <v>0.043573</v>
      </c>
      <c r="AC236" s="1">
        <v>1181000</v>
      </c>
      <c r="AD236" s="1">
        <v>1014900</v>
      </c>
      <c r="AE236" s="1">
        <v>166160</v>
      </c>
    </row>
    <row r="237" spans="1:31" ht="18" customHeight="1">
      <c r="A237" s="1" t="s">
        <v>2</v>
      </c>
      <c r="B237" s="1" t="s">
        <v>244</v>
      </c>
      <c r="C237" s="1" t="s">
        <v>245</v>
      </c>
      <c r="D237" s="1" t="s">
        <v>246</v>
      </c>
      <c r="E237" s="1" t="s">
        <v>247</v>
      </c>
      <c r="F237" s="1" t="s">
        <v>37</v>
      </c>
      <c r="G237" s="1" t="s">
        <v>43</v>
      </c>
      <c r="H237" s="1">
        <v>3</v>
      </c>
      <c r="I237" s="1">
        <v>867.41418</v>
      </c>
      <c r="J237" s="1">
        <v>2599.2207</v>
      </c>
      <c r="K237" s="1">
        <v>2.8604</v>
      </c>
      <c r="L237" s="2">
        <v>7.7663E-15</v>
      </c>
      <c r="M237" s="1">
        <v>2</v>
      </c>
      <c r="N237" s="1">
        <v>58.98</v>
      </c>
      <c r="O237" s="1">
        <v>6.28</v>
      </c>
      <c r="P237" s="1">
        <v>135.45</v>
      </c>
      <c r="Q237" s="1">
        <v>135.45</v>
      </c>
      <c r="R237" s="1">
        <v>1</v>
      </c>
      <c r="T237" s="1">
        <v>0.13354</v>
      </c>
      <c r="U237" s="1">
        <f t="shared" si="7"/>
        <v>-2.013354220552414</v>
      </c>
      <c r="V237" s="1">
        <f t="shared" si="8"/>
        <v>-1.7106542205524142</v>
      </c>
      <c r="Y237" s="1">
        <v>0.18074750519561336</v>
      </c>
      <c r="Z237" s="1">
        <v>0.33342</v>
      </c>
      <c r="AA237" s="1">
        <v>0.041676</v>
      </c>
      <c r="AB237" s="1">
        <v>0.041676</v>
      </c>
      <c r="AC237" s="1">
        <v>4125100</v>
      </c>
      <c r="AD237" s="1">
        <v>3349800</v>
      </c>
      <c r="AE237" s="1">
        <v>775330</v>
      </c>
    </row>
    <row r="238" spans="1:31" ht="18" customHeight="1">
      <c r="A238" s="1" t="s">
        <v>2</v>
      </c>
      <c r="B238" s="1" t="s">
        <v>250</v>
      </c>
      <c r="C238" s="1" t="s">
        <v>251</v>
      </c>
      <c r="D238" s="1" t="s">
        <v>252</v>
      </c>
      <c r="E238" s="1" t="s">
        <v>253</v>
      </c>
      <c r="F238" s="1" t="s">
        <v>35</v>
      </c>
      <c r="G238" s="1" t="s">
        <v>43</v>
      </c>
      <c r="H238" s="1">
        <v>2</v>
      </c>
      <c r="I238" s="1">
        <v>670.28755</v>
      </c>
      <c r="J238" s="1">
        <v>1338.5605</v>
      </c>
      <c r="K238" s="1">
        <v>-0.50931</v>
      </c>
      <c r="L238" s="1">
        <v>0.021906</v>
      </c>
      <c r="M238" s="1">
        <v>2</v>
      </c>
      <c r="N238" s="1">
        <v>35.36</v>
      </c>
      <c r="O238" s="1">
        <v>9.7</v>
      </c>
      <c r="P238" s="1">
        <v>131.75</v>
      </c>
      <c r="Q238" s="1">
        <v>68.749</v>
      </c>
      <c r="R238" s="1">
        <v>2</v>
      </c>
      <c r="T238" s="1">
        <v>0.45608</v>
      </c>
      <c r="U238" s="1">
        <f t="shared" si="7"/>
        <v>-0.7850870462588107</v>
      </c>
      <c r="V238" s="1">
        <f t="shared" si="8"/>
        <v>-0.4823870462588106</v>
      </c>
      <c r="Y238" s="1">
        <v>0.6173080887345764</v>
      </c>
      <c r="Z238" s="1">
        <v>1.2408</v>
      </c>
      <c r="AA238" s="1">
        <v>0.31736</v>
      </c>
      <c r="AB238" s="1">
        <v>0.31736</v>
      </c>
      <c r="AC238" s="1">
        <v>555550</v>
      </c>
      <c r="AD238" s="1">
        <v>341100</v>
      </c>
      <c r="AE238" s="1">
        <v>214450</v>
      </c>
    </row>
    <row r="239" spans="1:31" ht="18" customHeight="1">
      <c r="A239" s="1" t="s">
        <v>2</v>
      </c>
      <c r="B239" s="1" t="s">
        <v>254</v>
      </c>
      <c r="C239" s="1" t="s">
        <v>255</v>
      </c>
      <c r="D239" s="1" t="s">
        <v>256</v>
      </c>
      <c r="E239" s="1" t="s">
        <v>257</v>
      </c>
      <c r="F239" s="1" t="s">
        <v>35</v>
      </c>
      <c r="G239" s="1" t="s">
        <v>43</v>
      </c>
      <c r="H239" s="1">
        <v>2</v>
      </c>
      <c r="I239" s="1">
        <v>570.77609</v>
      </c>
      <c r="J239" s="1">
        <v>1139.5376</v>
      </c>
      <c r="K239" s="1">
        <v>0.24817</v>
      </c>
      <c r="L239" s="1">
        <v>0.02931</v>
      </c>
      <c r="M239" s="1">
        <v>2</v>
      </c>
      <c r="N239" s="1">
        <v>35.56</v>
      </c>
      <c r="O239" s="1">
        <v>19.1</v>
      </c>
      <c r="P239" s="1">
        <v>150.8</v>
      </c>
      <c r="Q239" s="1">
        <v>150.8</v>
      </c>
      <c r="R239" s="1">
        <v>1</v>
      </c>
      <c r="T239" s="1">
        <v>0.52056</v>
      </c>
      <c r="U239" s="1">
        <f t="shared" si="7"/>
        <v>-0.6528501237954084</v>
      </c>
      <c r="V239" s="1">
        <f t="shared" si="8"/>
        <v>-0.3501501237954084</v>
      </c>
      <c r="Y239" s="1">
        <v>0.7045823072085404</v>
      </c>
      <c r="Z239" s="1">
        <v>1.3609</v>
      </c>
      <c r="AA239" s="1">
        <v>0.24873</v>
      </c>
      <c r="AB239" s="1">
        <v>0.24873</v>
      </c>
      <c r="AC239" s="1">
        <v>486810</v>
      </c>
      <c r="AD239" s="1">
        <v>347050</v>
      </c>
      <c r="AE239" s="1">
        <v>139750</v>
      </c>
    </row>
    <row r="240" spans="1:31" ht="18" customHeight="1">
      <c r="A240" s="1" t="s">
        <v>2</v>
      </c>
      <c r="B240" s="1" t="s">
        <v>258</v>
      </c>
      <c r="C240" s="1" t="s">
        <v>259</v>
      </c>
      <c r="D240" s="1" t="s">
        <v>260</v>
      </c>
      <c r="E240" s="1" t="s">
        <v>261</v>
      </c>
      <c r="F240" s="1" t="s">
        <v>35</v>
      </c>
      <c r="G240" s="1" t="s">
        <v>43</v>
      </c>
      <c r="H240" s="1">
        <v>2</v>
      </c>
      <c r="I240" s="1">
        <v>486.73115</v>
      </c>
      <c r="J240" s="1">
        <v>971.44775</v>
      </c>
      <c r="K240" s="1">
        <v>-2.5775</v>
      </c>
      <c r="L240" s="1">
        <v>0.011286</v>
      </c>
      <c r="M240" s="1">
        <v>1</v>
      </c>
      <c r="N240" s="1">
        <v>41.96</v>
      </c>
      <c r="O240" s="1">
        <v>0.22</v>
      </c>
      <c r="P240" s="1">
        <v>120.85</v>
      </c>
      <c r="Q240" s="1">
        <v>120.85</v>
      </c>
      <c r="R240" s="1">
        <v>1</v>
      </c>
      <c r="T240" s="1">
        <v>0.39006</v>
      </c>
      <c r="U240" s="1">
        <f t="shared" si="7"/>
        <v>-0.9414547055377046</v>
      </c>
      <c r="V240" s="1">
        <f t="shared" si="8"/>
        <v>-0.6387547055377045</v>
      </c>
      <c r="Y240" s="1">
        <v>0.5279494674000371</v>
      </c>
      <c r="Z240" s="1">
        <v>1.0198</v>
      </c>
      <c r="AA240" s="1">
        <v>0.48283</v>
      </c>
      <c r="AB240" s="1">
        <v>0.48283</v>
      </c>
      <c r="AC240" s="1">
        <v>332030</v>
      </c>
      <c r="AD240" s="1">
        <v>264760</v>
      </c>
      <c r="AE240" s="1">
        <v>67270</v>
      </c>
    </row>
    <row r="241" spans="1:31" ht="18" customHeight="1">
      <c r="A241" s="1" t="s">
        <v>262</v>
      </c>
      <c r="B241" s="1" t="s">
        <v>263</v>
      </c>
      <c r="C241" s="1" t="s">
        <v>264</v>
      </c>
      <c r="D241" s="1" t="s">
        <v>172</v>
      </c>
      <c r="E241" s="1" t="s">
        <v>265</v>
      </c>
      <c r="F241" s="1" t="s">
        <v>35</v>
      </c>
      <c r="G241" s="1" t="s">
        <v>43</v>
      </c>
      <c r="H241" s="1">
        <v>2</v>
      </c>
      <c r="I241" s="1">
        <v>1258.039</v>
      </c>
      <c r="J241" s="1">
        <v>2514.0635</v>
      </c>
      <c r="K241" s="1">
        <v>5.8036</v>
      </c>
      <c r="L241" s="2">
        <v>3.7868E-13</v>
      </c>
      <c r="M241" s="1">
        <v>2</v>
      </c>
      <c r="N241" s="1">
        <v>69.36</v>
      </c>
      <c r="O241" s="1">
        <v>48.97</v>
      </c>
      <c r="P241" s="1">
        <v>184.67</v>
      </c>
      <c r="Q241" s="1">
        <v>184.67</v>
      </c>
      <c r="R241" s="1">
        <v>1</v>
      </c>
      <c r="T241" s="1">
        <v>0.4073</v>
      </c>
      <c r="U241" s="1">
        <f t="shared" si="7"/>
        <v>-0.8982052643277701</v>
      </c>
      <c r="V241" s="1">
        <f t="shared" si="8"/>
        <v>-0.5955052643277701</v>
      </c>
      <c r="Y241" s="1">
        <v>0.5512839513716739</v>
      </c>
      <c r="Z241" s="1">
        <v>1.0648</v>
      </c>
      <c r="AA241" s="1">
        <v>0.445</v>
      </c>
      <c r="AB241" s="1">
        <v>0.445</v>
      </c>
      <c r="AC241" s="1">
        <v>1704700</v>
      </c>
      <c r="AD241" s="1">
        <v>1218400</v>
      </c>
      <c r="AE241" s="1">
        <v>486330</v>
      </c>
    </row>
    <row r="242" spans="1:31" ht="18" customHeight="1">
      <c r="A242" s="1" t="s">
        <v>262</v>
      </c>
      <c r="B242" s="1" t="s">
        <v>263</v>
      </c>
      <c r="C242" s="1" t="s">
        <v>264</v>
      </c>
      <c r="D242" s="1" t="s">
        <v>172</v>
      </c>
      <c r="E242" s="1" t="s">
        <v>265</v>
      </c>
      <c r="F242" s="1" t="s">
        <v>35</v>
      </c>
      <c r="G242" s="1" t="s">
        <v>43</v>
      </c>
      <c r="H242" s="1">
        <v>3</v>
      </c>
      <c r="I242" s="1">
        <v>839.02844</v>
      </c>
      <c r="J242" s="1">
        <v>2514.0635</v>
      </c>
      <c r="K242" s="1">
        <v>0.72657</v>
      </c>
      <c r="L242" s="2">
        <v>1.3393E-05</v>
      </c>
      <c r="M242" s="1">
        <v>4</v>
      </c>
      <c r="N242" s="1">
        <v>47.64</v>
      </c>
      <c r="O242" s="1">
        <v>34.89</v>
      </c>
      <c r="P242" s="1">
        <v>117.51</v>
      </c>
      <c r="Q242" s="1">
        <v>117.51</v>
      </c>
      <c r="R242" s="1">
        <v>1</v>
      </c>
      <c r="T242" s="1">
        <v>0.4227</v>
      </c>
      <c r="U242" s="1">
        <f t="shared" si="7"/>
        <v>-0.8610925714093928</v>
      </c>
      <c r="V242" s="1">
        <f t="shared" si="8"/>
        <v>-0.5583925714093927</v>
      </c>
      <c r="Y242" s="1">
        <v>0.5721279799774283</v>
      </c>
      <c r="Z242" s="1">
        <v>1.1051</v>
      </c>
      <c r="AA242" s="1">
        <v>0.41295</v>
      </c>
      <c r="AB242" s="1">
        <v>0.41295</v>
      </c>
      <c r="AC242" s="1">
        <v>14742000</v>
      </c>
      <c r="AD242" s="1">
        <v>10342000</v>
      </c>
      <c r="AE242" s="1">
        <v>4399400</v>
      </c>
    </row>
    <row r="243" spans="1:31" ht="18" customHeight="1">
      <c r="A243" s="1" t="s">
        <v>262</v>
      </c>
      <c r="B243" s="1" t="s">
        <v>263</v>
      </c>
      <c r="C243" s="1" t="s">
        <v>264</v>
      </c>
      <c r="D243" s="1" t="s">
        <v>172</v>
      </c>
      <c r="E243" s="1" t="s">
        <v>265</v>
      </c>
      <c r="F243" s="1" t="s">
        <v>35</v>
      </c>
      <c r="G243" s="1" t="s">
        <v>36</v>
      </c>
      <c r="H243" s="1">
        <v>3</v>
      </c>
      <c r="I243" s="1">
        <v>839.02844</v>
      </c>
      <c r="J243" s="1">
        <v>2514.0635</v>
      </c>
      <c r="K243" s="1">
        <v>1.9256</v>
      </c>
      <c r="L243" s="2">
        <v>3.3002E-05</v>
      </c>
      <c r="M243" s="1">
        <v>3</v>
      </c>
      <c r="N243" s="1">
        <v>44.74</v>
      </c>
      <c r="O243" s="1">
        <v>32.85</v>
      </c>
      <c r="P243" s="1">
        <v>90.062</v>
      </c>
      <c r="Q243" s="1">
        <v>90.062</v>
      </c>
      <c r="R243" s="1">
        <v>1</v>
      </c>
      <c r="T243" s="1">
        <v>0.44931</v>
      </c>
      <c r="U243" s="1">
        <f t="shared" si="7"/>
        <v>-0.8000422063097231</v>
      </c>
      <c r="V243" s="1">
        <f t="shared" si="8"/>
        <v>-0.4973422063097231</v>
      </c>
      <c r="Y243" s="1">
        <v>0.6081448371981506</v>
      </c>
      <c r="Z243" s="1">
        <v>1.1746</v>
      </c>
      <c r="AA243" s="1">
        <v>0.36152</v>
      </c>
      <c r="AB243" s="1">
        <v>0.36152</v>
      </c>
      <c r="AC243" s="1">
        <v>14382000</v>
      </c>
      <c r="AD243" s="1">
        <v>10071000</v>
      </c>
      <c r="AE243" s="1">
        <v>4311100</v>
      </c>
    </row>
    <row r="244" spans="1:31" ht="18" customHeight="1">
      <c r="A244" s="1" t="s">
        <v>262</v>
      </c>
      <c r="B244" s="1" t="s">
        <v>263</v>
      </c>
      <c r="C244" s="1" t="s">
        <v>264</v>
      </c>
      <c r="D244" s="1" t="s">
        <v>172</v>
      </c>
      <c r="E244" s="1" t="s">
        <v>265</v>
      </c>
      <c r="F244" s="1" t="s">
        <v>37</v>
      </c>
      <c r="G244" s="1" t="s">
        <v>43</v>
      </c>
      <c r="H244" s="1">
        <v>3</v>
      </c>
      <c r="I244" s="1">
        <v>839.02844</v>
      </c>
      <c r="J244" s="1">
        <v>2514.0635</v>
      </c>
      <c r="K244" s="1">
        <v>1.2585</v>
      </c>
      <c r="L244" s="2">
        <v>1.0489E-06</v>
      </c>
      <c r="M244" s="1">
        <v>3</v>
      </c>
      <c r="N244" s="1">
        <v>42.14</v>
      </c>
      <c r="O244" s="1">
        <v>26.1</v>
      </c>
      <c r="P244" s="1">
        <v>90.062</v>
      </c>
      <c r="Q244" s="1">
        <v>90.062</v>
      </c>
      <c r="R244" s="1">
        <v>1</v>
      </c>
      <c r="T244" s="1">
        <v>0.88452</v>
      </c>
      <c r="U244" s="1">
        <f>1/T244</f>
        <v>1.1305566861122418</v>
      </c>
      <c r="V244" s="1">
        <f>LN(U244)</f>
        <v>0.12271015399293943</v>
      </c>
      <c r="W244" s="1">
        <f>(V244)+0.226248</f>
        <v>0.34895815399293945</v>
      </c>
      <c r="X244" s="1">
        <f>EXP(W244)</f>
        <v>1.417589868625155</v>
      </c>
      <c r="Y244" s="1">
        <v>0.7054226487734756</v>
      </c>
      <c r="Z244" s="1">
        <v>0.58226</v>
      </c>
      <c r="AA244" s="1">
        <v>0.30531</v>
      </c>
      <c r="AB244" s="1">
        <v>0.30531</v>
      </c>
      <c r="AC244" s="1">
        <v>3518700</v>
      </c>
      <c r="AD244" s="1">
        <v>1468300</v>
      </c>
      <c r="AE244" s="1">
        <v>2050400</v>
      </c>
    </row>
    <row r="245" spans="1:31" ht="18" customHeight="1">
      <c r="A245" s="1" t="s">
        <v>178</v>
      </c>
      <c r="B245" s="1" t="s">
        <v>263</v>
      </c>
      <c r="C245" s="1" t="s">
        <v>264</v>
      </c>
      <c r="D245" s="1" t="s">
        <v>172</v>
      </c>
      <c r="E245" s="1" t="s">
        <v>265</v>
      </c>
      <c r="F245" s="1" t="s">
        <v>37</v>
      </c>
      <c r="G245" s="1" t="s">
        <v>36</v>
      </c>
      <c r="H245" s="1">
        <v>3</v>
      </c>
      <c r="I245" s="1">
        <v>833.69681</v>
      </c>
      <c r="J245" s="1">
        <v>2498.0686</v>
      </c>
      <c r="K245" s="1">
        <v>1.8716</v>
      </c>
      <c r="L245" s="2">
        <v>6.5584E-07</v>
      </c>
      <c r="M245" s="1">
        <v>2</v>
      </c>
      <c r="N245" s="1">
        <v>43.57</v>
      </c>
      <c r="O245" s="1">
        <v>29.67</v>
      </c>
      <c r="P245" s="1">
        <v>90.062</v>
      </c>
      <c r="Q245" s="1">
        <v>90.062</v>
      </c>
      <c r="R245" s="1">
        <v>1</v>
      </c>
      <c r="T245" s="1">
        <v>0.49769</v>
      </c>
      <c r="U245" s="1">
        <f>1/T245</f>
        <v>2.009282886937652</v>
      </c>
      <c r="V245" s="1">
        <f>LN(U245)</f>
        <v>0.6977778857446397</v>
      </c>
      <c r="W245" s="1">
        <f>(V245)+0.226248</f>
        <v>0.9240258857446397</v>
      </c>
      <c r="X245" s="1">
        <f>EXP(W245)</f>
        <v>2.5194128686457873</v>
      </c>
      <c r="Y245" s="1">
        <v>0.39691787417816565</v>
      </c>
      <c r="Z245" s="1">
        <v>0.32762</v>
      </c>
      <c r="AA245" s="1">
        <v>0.13795</v>
      </c>
      <c r="AB245" s="1">
        <v>0.13795</v>
      </c>
      <c r="AC245" s="1">
        <v>3405100</v>
      </c>
      <c r="AD245" s="1">
        <v>1052600</v>
      </c>
      <c r="AE245" s="1">
        <v>2352500</v>
      </c>
    </row>
    <row r="246" spans="1:31" ht="18" customHeight="1">
      <c r="A246" s="1" t="s">
        <v>178</v>
      </c>
      <c r="B246" s="1" t="s">
        <v>263</v>
      </c>
      <c r="C246" s="1" t="s">
        <v>264</v>
      </c>
      <c r="D246" s="1" t="s">
        <v>172</v>
      </c>
      <c r="E246" s="1" t="s">
        <v>265</v>
      </c>
      <c r="F246" s="1" t="s">
        <v>37</v>
      </c>
      <c r="G246" s="1" t="s">
        <v>43</v>
      </c>
      <c r="H246" s="1">
        <v>3</v>
      </c>
      <c r="I246" s="1">
        <v>833.69681</v>
      </c>
      <c r="J246" s="1">
        <v>2498.0686</v>
      </c>
      <c r="K246" s="1">
        <v>1.9325</v>
      </c>
      <c r="L246" s="2">
        <v>9.1691E-10</v>
      </c>
      <c r="M246" s="1">
        <v>4</v>
      </c>
      <c r="N246" s="1">
        <v>47.26</v>
      </c>
      <c r="O246" s="1">
        <v>35.65</v>
      </c>
      <c r="P246" s="1">
        <v>117.51</v>
      </c>
      <c r="Q246" s="1">
        <v>117.51</v>
      </c>
      <c r="R246" s="1">
        <v>1</v>
      </c>
      <c r="T246" s="1">
        <v>0.50339</v>
      </c>
      <c r="U246" s="1">
        <f>LN(T246)</f>
        <v>-0.6863900613967855</v>
      </c>
      <c r="V246" s="1">
        <f>(U246)+0.3027</f>
        <v>-0.38369006139678546</v>
      </c>
      <c r="Y246" s="1">
        <v>0.6813425688214753</v>
      </c>
      <c r="Z246" s="1">
        <v>1.316</v>
      </c>
      <c r="AA246" s="1">
        <v>0.25981</v>
      </c>
      <c r="AB246" s="1">
        <v>0.25981</v>
      </c>
      <c r="AC246" s="1">
        <v>4161000</v>
      </c>
      <c r="AD246" s="1">
        <v>2785200</v>
      </c>
      <c r="AE246" s="1">
        <v>1375800</v>
      </c>
    </row>
    <row r="247" spans="1:31" ht="18" customHeight="1">
      <c r="A247" s="1" t="s">
        <v>45</v>
      </c>
      <c r="B247" s="1" t="s">
        <v>266</v>
      </c>
      <c r="C247" s="1" t="s">
        <v>264</v>
      </c>
      <c r="D247" s="1" t="s">
        <v>172</v>
      </c>
      <c r="E247" s="1" t="s">
        <v>265</v>
      </c>
      <c r="F247" s="1" t="s">
        <v>37</v>
      </c>
      <c r="G247" s="1" t="s">
        <v>43</v>
      </c>
      <c r="H247" s="1">
        <v>3</v>
      </c>
      <c r="I247" s="1">
        <v>752.6716</v>
      </c>
      <c r="J247" s="1">
        <v>2254.993</v>
      </c>
      <c r="K247" s="1">
        <v>0.22368</v>
      </c>
      <c r="L247" s="1">
        <v>0.00082147</v>
      </c>
      <c r="M247" s="1">
        <v>2</v>
      </c>
      <c r="N247" s="1">
        <v>33.33</v>
      </c>
      <c r="O247" s="1">
        <v>33.33</v>
      </c>
      <c r="P247" s="1">
        <v>177.71</v>
      </c>
      <c r="Q247" s="1">
        <v>177.71</v>
      </c>
      <c r="R247" s="1">
        <v>1</v>
      </c>
      <c r="T247" s="1">
        <v>0.50936</v>
      </c>
      <c r="U247" s="1">
        <f>LN(T247)</f>
        <v>-0.6746002432733671</v>
      </c>
      <c r="V247" s="1">
        <f>(U247)-0.244866</f>
        <v>-0.9194662432733671</v>
      </c>
      <c r="Y247" s="1">
        <v>0.39873181008177466</v>
      </c>
      <c r="Z247" s="1">
        <v>1.2783</v>
      </c>
      <c r="AA247" s="1">
        <v>0.35345</v>
      </c>
      <c r="AB247" s="1">
        <v>0.35345</v>
      </c>
      <c r="AC247" s="1">
        <v>3535000</v>
      </c>
      <c r="AD247" s="1">
        <v>2386100</v>
      </c>
      <c r="AE247" s="1">
        <v>1148900</v>
      </c>
    </row>
    <row r="248" spans="1:31" ht="18" customHeight="1">
      <c r="A248" s="1" t="s">
        <v>45</v>
      </c>
      <c r="B248" s="1" t="s">
        <v>266</v>
      </c>
      <c r="C248" s="1" t="s">
        <v>264</v>
      </c>
      <c r="D248" s="1" t="s">
        <v>172</v>
      </c>
      <c r="E248" s="1" t="s">
        <v>265</v>
      </c>
      <c r="F248" s="1" t="s">
        <v>37</v>
      </c>
      <c r="G248" s="1" t="s">
        <v>43</v>
      </c>
      <c r="H248" s="1">
        <v>4</v>
      </c>
      <c r="I248" s="1">
        <v>564.75552</v>
      </c>
      <c r="J248" s="1">
        <v>2254.993</v>
      </c>
      <c r="K248" s="1">
        <v>-1.451</v>
      </c>
      <c r="L248" s="1">
        <v>0.0002855</v>
      </c>
      <c r="M248" s="1">
        <v>3</v>
      </c>
      <c r="N248" s="1">
        <v>34.03</v>
      </c>
      <c r="O248" s="1">
        <v>23.58</v>
      </c>
      <c r="P248" s="1">
        <v>83.706</v>
      </c>
      <c r="Q248" s="1">
        <v>83.706</v>
      </c>
      <c r="R248" s="1">
        <v>1</v>
      </c>
      <c r="T248" s="1">
        <v>0.33845</v>
      </c>
      <c r="U248" s="1">
        <f>LN(T248)</f>
        <v>-1.0833789080275205</v>
      </c>
      <c r="V248" s="1">
        <f>(U248)+0.3027</f>
        <v>-0.7806789080275205</v>
      </c>
      <c r="Y248" s="1">
        <v>0.4580949014037392</v>
      </c>
      <c r="Z248" s="1">
        <v>0.79332</v>
      </c>
      <c r="AA248" s="1">
        <v>0.38223</v>
      </c>
      <c r="AB248" s="1">
        <v>0.38223</v>
      </c>
      <c r="AC248" s="1">
        <v>2888900</v>
      </c>
      <c r="AD248" s="1">
        <v>2031600</v>
      </c>
      <c r="AE248" s="1">
        <v>857360</v>
      </c>
    </row>
    <row r="249" spans="1:31" ht="18" customHeight="1">
      <c r="A249" s="1" t="s">
        <v>45</v>
      </c>
      <c r="B249" s="1" t="s">
        <v>266</v>
      </c>
      <c r="C249" s="1" t="s">
        <v>264</v>
      </c>
      <c r="D249" s="1" t="s">
        <v>172</v>
      </c>
      <c r="E249" s="1" t="s">
        <v>265</v>
      </c>
      <c r="F249" s="1" t="s">
        <v>37</v>
      </c>
      <c r="G249" s="1" t="s">
        <v>43</v>
      </c>
      <c r="H249" s="1">
        <v>3</v>
      </c>
      <c r="I249" s="1">
        <v>752.6716</v>
      </c>
      <c r="J249" s="1">
        <v>2254.993</v>
      </c>
      <c r="K249" s="1">
        <v>-1.3288</v>
      </c>
      <c r="L249" s="2">
        <v>2.674E-06</v>
      </c>
      <c r="M249" s="1">
        <v>2</v>
      </c>
      <c r="N249" s="1">
        <v>40.86</v>
      </c>
      <c r="O249" s="1">
        <v>38.91</v>
      </c>
      <c r="P249" s="1">
        <v>189.83</v>
      </c>
      <c r="Q249" s="1">
        <v>189.83</v>
      </c>
      <c r="R249" s="1">
        <v>1</v>
      </c>
      <c r="T249" s="1">
        <v>0.66331</v>
      </c>
      <c r="U249" s="1">
        <f>1/T249</f>
        <v>1.5075907192715323</v>
      </c>
      <c r="V249" s="1">
        <f>LN(U249)</f>
        <v>0.41051282642979153</v>
      </c>
      <c r="W249" s="1">
        <f>(V249)+0.226248</f>
        <v>0.6367608264297915</v>
      </c>
      <c r="X249" s="1">
        <f>EXP(W249)</f>
        <v>1.8903477870020382</v>
      </c>
      <c r="Y249" s="1">
        <v>0.5290031849567383</v>
      </c>
      <c r="Z249" s="1">
        <v>0.79189</v>
      </c>
      <c r="AA249" s="1">
        <v>0.42118</v>
      </c>
      <c r="AB249" s="1">
        <v>0.42118</v>
      </c>
      <c r="AC249" s="1">
        <v>12692000</v>
      </c>
      <c r="AD249" s="1">
        <v>4885300</v>
      </c>
      <c r="AE249" s="1">
        <v>7807200</v>
      </c>
    </row>
    <row r="250" spans="1:31" ht="18" customHeight="1">
      <c r="A250" s="1" t="s">
        <v>45</v>
      </c>
      <c r="B250" s="1" t="s">
        <v>266</v>
      </c>
      <c r="C250" s="1" t="s">
        <v>264</v>
      </c>
      <c r="D250" s="1" t="s">
        <v>172</v>
      </c>
      <c r="E250" s="1" t="s">
        <v>265</v>
      </c>
      <c r="F250" s="1" t="s">
        <v>37</v>
      </c>
      <c r="G250" s="1" t="s">
        <v>43</v>
      </c>
      <c r="H250" s="1">
        <v>3</v>
      </c>
      <c r="I250" s="1">
        <v>752.6716</v>
      </c>
      <c r="J250" s="1">
        <v>2254.993</v>
      </c>
      <c r="K250" s="1">
        <v>-2.1729</v>
      </c>
      <c r="L250" s="2">
        <v>1.2973E-07</v>
      </c>
      <c r="M250" s="1">
        <v>5</v>
      </c>
      <c r="N250" s="1">
        <v>45.71</v>
      </c>
      <c r="O250" s="1">
        <v>45.71</v>
      </c>
      <c r="P250" s="1">
        <v>215.04</v>
      </c>
      <c r="Q250" s="1">
        <v>215.04</v>
      </c>
      <c r="R250" s="1">
        <v>1</v>
      </c>
      <c r="T250" s="1">
        <v>0.43998</v>
      </c>
      <c r="U250" s="1">
        <f aca="true" t="shared" si="9" ref="U250:U255">LN(T250)</f>
        <v>-0.821026007648374</v>
      </c>
      <c r="V250" s="1">
        <f>(U250)+0.3027</f>
        <v>-0.518326007648374</v>
      </c>
      <c r="Y250" s="1">
        <v>0.5955166042831058</v>
      </c>
      <c r="Z250" s="1">
        <v>1.0313</v>
      </c>
      <c r="AA250" s="1">
        <v>0.43623</v>
      </c>
      <c r="AB250" s="1">
        <v>0.43623</v>
      </c>
      <c r="AC250" s="1">
        <v>49298000</v>
      </c>
      <c r="AD250" s="1">
        <v>33343000</v>
      </c>
      <c r="AE250" s="1">
        <v>15955000</v>
      </c>
    </row>
    <row r="251" spans="1:31" ht="18" customHeight="1">
      <c r="A251" s="1" t="s">
        <v>69</v>
      </c>
      <c r="B251" s="1" t="s">
        <v>263</v>
      </c>
      <c r="C251" s="1" t="s">
        <v>264</v>
      </c>
      <c r="D251" s="1" t="s">
        <v>172</v>
      </c>
      <c r="E251" s="1" t="s">
        <v>265</v>
      </c>
      <c r="F251" s="1" t="s">
        <v>37</v>
      </c>
      <c r="G251" s="1" t="s">
        <v>43</v>
      </c>
      <c r="H251" s="1">
        <v>3</v>
      </c>
      <c r="I251" s="1">
        <v>846.34873</v>
      </c>
      <c r="J251" s="1">
        <v>2536.0244</v>
      </c>
      <c r="K251" s="1">
        <v>10.022</v>
      </c>
      <c r="L251" s="1">
        <v>1</v>
      </c>
      <c r="M251" s="1">
        <v>2</v>
      </c>
      <c r="N251" s="1">
        <v>2.56</v>
      </c>
      <c r="O251" s="1">
        <v>0.55</v>
      </c>
      <c r="P251" s="1">
        <v>31.627</v>
      </c>
      <c r="Q251" s="1">
        <v>9.9549</v>
      </c>
      <c r="R251" s="1">
        <v>4</v>
      </c>
      <c r="S251" s="1" t="s">
        <v>109</v>
      </c>
      <c r="T251" s="1">
        <v>0.42645</v>
      </c>
      <c r="U251" s="1">
        <f t="shared" si="9"/>
        <v>-0.8522601522170186</v>
      </c>
      <c r="V251" s="1">
        <f>(U251)+0.3027</f>
        <v>-0.5495601522170186</v>
      </c>
      <c r="Y251" s="1">
        <v>0.5772036362937645</v>
      </c>
      <c r="Z251" s="1">
        <v>1.1149</v>
      </c>
      <c r="AA251" s="1">
        <v>0.37636</v>
      </c>
      <c r="AB251" s="1">
        <v>0.37636</v>
      </c>
      <c r="AC251" s="1">
        <v>2168900</v>
      </c>
      <c r="AD251" s="1">
        <v>1445100</v>
      </c>
      <c r="AE251" s="1">
        <v>723800</v>
      </c>
    </row>
    <row r="252" spans="1:31" ht="18" customHeight="1">
      <c r="A252" s="1" t="s">
        <v>2</v>
      </c>
      <c r="B252" s="1" t="s">
        <v>267</v>
      </c>
      <c r="C252" s="1" t="s">
        <v>268</v>
      </c>
      <c r="D252" s="1" t="s">
        <v>172</v>
      </c>
      <c r="E252" s="1" t="s">
        <v>269</v>
      </c>
      <c r="F252" s="1" t="s">
        <v>37</v>
      </c>
      <c r="G252" s="1" t="s">
        <v>43</v>
      </c>
      <c r="H252" s="1">
        <v>4</v>
      </c>
      <c r="I252" s="1">
        <v>486.73074</v>
      </c>
      <c r="J252" s="1">
        <v>1942.8938</v>
      </c>
      <c r="K252" s="1">
        <v>-4.0215</v>
      </c>
      <c r="L252" s="1">
        <v>0.014945</v>
      </c>
      <c r="M252" s="1">
        <v>5</v>
      </c>
      <c r="N252" s="1">
        <v>26.65</v>
      </c>
      <c r="O252" s="1">
        <v>23.62</v>
      </c>
      <c r="P252" s="1">
        <v>71.352</v>
      </c>
      <c r="Q252" s="1">
        <v>71.352</v>
      </c>
      <c r="R252" s="1">
        <v>1</v>
      </c>
      <c r="T252" s="1">
        <v>0.31271</v>
      </c>
      <c r="U252" s="1">
        <f t="shared" si="9"/>
        <v>-1.162479035496577</v>
      </c>
      <c r="V252" s="1">
        <f>(U252)-0.244866</f>
        <v>-1.407345035496577</v>
      </c>
      <c r="Y252" s="1">
        <v>0.24479233612900844</v>
      </c>
      <c r="Z252" s="1">
        <v>0.26496</v>
      </c>
      <c r="AA252" s="1">
        <v>0.029228</v>
      </c>
      <c r="AB252" s="1">
        <v>0.029228</v>
      </c>
      <c r="AC252" s="1">
        <v>3824500</v>
      </c>
      <c r="AD252" s="1">
        <v>2777400</v>
      </c>
      <c r="AE252" s="1">
        <v>1047100</v>
      </c>
    </row>
    <row r="253" spans="1:31" ht="18" customHeight="1">
      <c r="A253" s="1" t="s">
        <v>2</v>
      </c>
      <c r="B253" s="1" t="s">
        <v>266</v>
      </c>
      <c r="C253" s="1" t="s">
        <v>264</v>
      </c>
      <c r="D253" s="1" t="s">
        <v>172</v>
      </c>
      <c r="E253" s="1" t="s">
        <v>265</v>
      </c>
      <c r="F253" s="1" t="s">
        <v>37</v>
      </c>
      <c r="G253" s="1" t="s">
        <v>43</v>
      </c>
      <c r="H253" s="1">
        <v>3</v>
      </c>
      <c r="I253" s="1">
        <v>747.33996</v>
      </c>
      <c r="J253" s="1">
        <v>2238.998</v>
      </c>
      <c r="K253" s="1">
        <v>-0.30945</v>
      </c>
      <c r="L253" s="2">
        <v>2.7317E-06</v>
      </c>
      <c r="M253" s="1">
        <v>2</v>
      </c>
      <c r="N253" s="1">
        <v>40.75</v>
      </c>
      <c r="O253" s="1">
        <v>39.93</v>
      </c>
      <c r="P253" s="1">
        <v>215.04</v>
      </c>
      <c r="Q253" s="1">
        <v>215.04</v>
      </c>
      <c r="R253" s="1">
        <v>1</v>
      </c>
      <c r="T253" s="1">
        <v>0.34476</v>
      </c>
      <c r="U253" s="1">
        <f t="shared" si="9"/>
        <v>-1.0649067562029386</v>
      </c>
      <c r="V253" s="1">
        <f>(U253)-0.244866</f>
        <v>-1.3097727562029386</v>
      </c>
      <c r="Y253" s="1">
        <v>0.26988137828607</v>
      </c>
      <c r="Z253" s="1">
        <v>0.86521</v>
      </c>
      <c r="AA253" s="1">
        <v>0.4189</v>
      </c>
      <c r="AB253" s="1">
        <v>0.4189</v>
      </c>
      <c r="AC253" s="1">
        <v>4447500</v>
      </c>
      <c r="AD253" s="1">
        <v>3188300</v>
      </c>
      <c r="AE253" s="1">
        <v>1259200</v>
      </c>
    </row>
    <row r="254" spans="1:31" ht="18" customHeight="1">
      <c r="A254" s="1" t="s">
        <v>2</v>
      </c>
      <c r="B254" s="1" t="s">
        <v>270</v>
      </c>
      <c r="C254" s="1" t="s">
        <v>268</v>
      </c>
      <c r="D254" s="1" t="s">
        <v>172</v>
      </c>
      <c r="E254" s="1" t="s">
        <v>269</v>
      </c>
      <c r="F254" s="1" t="s">
        <v>35</v>
      </c>
      <c r="G254" s="1" t="s">
        <v>43</v>
      </c>
      <c r="H254" s="1">
        <v>3</v>
      </c>
      <c r="I254" s="1">
        <v>544.56651</v>
      </c>
      <c r="J254" s="1">
        <v>1630.6777</v>
      </c>
      <c r="K254" s="1">
        <v>-3.53</v>
      </c>
      <c r="L254" s="1">
        <v>0.027712</v>
      </c>
      <c r="M254" s="1">
        <v>4</v>
      </c>
      <c r="N254" s="1">
        <v>33.4</v>
      </c>
      <c r="O254" s="1">
        <v>22.92</v>
      </c>
      <c r="P254" s="1">
        <v>133.81</v>
      </c>
      <c r="Q254" s="1">
        <v>133.81</v>
      </c>
      <c r="R254" s="1">
        <v>1</v>
      </c>
      <c r="T254" s="1">
        <v>0.35439</v>
      </c>
      <c r="U254" s="1">
        <f t="shared" si="9"/>
        <v>-1.0373572773535988</v>
      </c>
      <c r="V254" s="1">
        <f>(U254)-0.244866</f>
        <v>-1.2822232773535989</v>
      </c>
      <c r="Y254" s="1">
        <v>0.2774198330746036</v>
      </c>
      <c r="Z254" s="1">
        <v>0.50834</v>
      </c>
      <c r="AA254" s="1">
        <v>0.16773</v>
      </c>
      <c r="AB254" s="1">
        <v>0.16773</v>
      </c>
      <c r="AC254" s="1">
        <v>301920</v>
      </c>
      <c r="AD254" s="1">
        <v>196000</v>
      </c>
      <c r="AE254" s="1">
        <v>105930</v>
      </c>
    </row>
    <row r="255" spans="1:31" ht="18" customHeight="1">
      <c r="A255" s="1" t="s">
        <v>2</v>
      </c>
      <c r="B255" s="1" t="s">
        <v>267</v>
      </c>
      <c r="C255" s="1" t="s">
        <v>268</v>
      </c>
      <c r="D255" s="1" t="s">
        <v>172</v>
      </c>
      <c r="E255" s="1" t="s">
        <v>269</v>
      </c>
      <c r="F255" s="1" t="s">
        <v>37</v>
      </c>
      <c r="G255" s="1" t="s">
        <v>43</v>
      </c>
      <c r="H255" s="1">
        <v>3</v>
      </c>
      <c r="I255" s="1">
        <v>648.63856</v>
      </c>
      <c r="J255" s="1">
        <v>1942.8938</v>
      </c>
      <c r="K255" s="1">
        <v>-2.4538</v>
      </c>
      <c r="L255" s="1">
        <v>0.0020172</v>
      </c>
      <c r="M255" s="1">
        <v>4</v>
      </c>
      <c r="N255" s="1">
        <v>29.88</v>
      </c>
      <c r="O255" s="1">
        <v>23.44</v>
      </c>
      <c r="P255" s="1">
        <v>110.9</v>
      </c>
      <c r="Q255" s="1">
        <v>110.9</v>
      </c>
      <c r="R255" s="1">
        <v>1</v>
      </c>
      <c r="T255" s="1">
        <v>0.36076</v>
      </c>
      <c r="U255" s="1">
        <f t="shared" si="9"/>
        <v>-1.0195423616846295</v>
      </c>
      <c r="V255" s="1">
        <f>(U255)-0.244866</f>
        <v>-1.2644083616846296</v>
      </c>
      <c r="Y255" s="1">
        <v>0.2824063291289089</v>
      </c>
      <c r="Z255" s="1">
        <v>0.30568</v>
      </c>
      <c r="AA255" s="1">
        <v>0.045666</v>
      </c>
      <c r="AB255" s="1">
        <v>0.045666</v>
      </c>
      <c r="AC255" s="1">
        <v>2107300</v>
      </c>
      <c r="AD255" s="1">
        <v>1472000</v>
      </c>
      <c r="AE255" s="1">
        <v>635230</v>
      </c>
    </row>
    <row r="256" spans="1:31" ht="18" customHeight="1">
      <c r="A256" s="1" t="s">
        <v>2</v>
      </c>
      <c r="B256" s="1" t="s">
        <v>266</v>
      </c>
      <c r="C256" s="1" t="s">
        <v>264</v>
      </c>
      <c r="D256" s="1" t="s">
        <v>172</v>
      </c>
      <c r="E256" s="1" t="s">
        <v>265</v>
      </c>
      <c r="F256" s="1" t="s">
        <v>37</v>
      </c>
      <c r="G256" s="1" t="s">
        <v>36</v>
      </c>
      <c r="H256" s="1">
        <v>3</v>
      </c>
      <c r="I256" s="1">
        <v>747.33996</v>
      </c>
      <c r="J256" s="1">
        <v>2238.998</v>
      </c>
      <c r="K256" s="1">
        <v>-2.1515</v>
      </c>
      <c r="L256" s="2">
        <v>1.4547E-07</v>
      </c>
      <c r="M256" s="1">
        <v>2</v>
      </c>
      <c r="N256" s="1">
        <v>45.68</v>
      </c>
      <c r="O256" s="1">
        <v>42.56</v>
      </c>
      <c r="P256" s="1">
        <v>177.71</v>
      </c>
      <c r="Q256" s="1">
        <v>177.71</v>
      </c>
      <c r="R256" s="1">
        <v>1</v>
      </c>
      <c r="T256" s="1">
        <v>0.46102</v>
      </c>
      <c r="U256" s="1">
        <f>1/T256</f>
        <v>2.1691032926987983</v>
      </c>
      <c r="V256" s="1">
        <f>LN(U256)</f>
        <v>0.7743138529786056</v>
      </c>
      <c r="W256" s="1">
        <f>(V256)+0.226248</f>
        <v>1.0005618529786056</v>
      </c>
      <c r="X256" s="1">
        <f>EXP(W256)</f>
        <v>2.7198095323333518</v>
      </c>
      <c r="Y256" s="1">
        <v>0.3676728050666438</v>
      </c>
      <c r="Z256" s="1">
        <v>0.55038</v>
      </c>
      <c r="AA256" s="1">
        <v>0.28569</v>
      </c>
      <c r="AB256" s="1">
        <v>0.28569</v>
      </c>
      <c r="AC256" s="1">
        <v>13792000</v>
      </c>
      <c r="AD256" s="1">
        <v>3943200</v>
      </c>
      <c r="AE256" s="1">
        <v>9849100</v>
      </c>
    </row>
    <row r="257" spans="1:31" ht="18" customHeight="1">
      <c r="A257" s="1" t="s">
        <v>2</v>
      </c>
      <c r="B257" s="1" t="s">
        <v>270</v>
      </c>
      <c r="C257" s="1" t="s">
        <v>268</v>
      </c>
      <c r="D257" s="1" t="s">
        <v>172</v>
      </c>
      <c r="E257" s="1" t="s">
        <v>269</v>
      </c>
      <c r="F257" s="1" t="s">
        <v>37</v>
      </c>
      <c r="G257" s="1" t="s">
        <v>43</v>
      </c>
      <c r="H257" s="1">
        <v>3</v>
      </c>
      <c r="I257" s="1">
        <v>544.56651</v>
      </c>
      <c r="J257" s="1">
        <v>1630.6777</v>
      </c>
      <c r="K257" s="1">
        <v>-3.8336</v>
      </c>
      <c r="L257" s="1">
        <v>0.0001859</v>
      </c>
      <c r="M257" s="1">
        <v>4</v>
      </c>
      <c r="N257" s="1">
        <v>32.68</v>
      </c>
      <c r="O257" s="1">
        <v>17.27</v>
      </c>
      <c r="P257" s="1">
        <v>146.78</v>
      </c>
      <c r="Q257" s="1">
        <v>146.78</v>
      </c>
      <c r="R257" s="1">
        <v>1</v>
      </c>
      <c r="T257" s="1">
        <v>0.2759</v>
      </c>
      <c r="U257" s="1">
        <f>LN(T257)</f>
        <v>-1.2877167977588968</v>
      </c>
      <c r="V257" s="1">
        <f>(U257)+0.3027</f>
        <v>-0.9850167977588968</v>
      </c>
      <c r="Y257" s="1">
        <v>0.37343295404724963</v>
      </c>
      <c r="Z257" s="1">
        <v>0.68887</v>
      </c>
      <c r="AA257" s="1">
        <v>0.29707</v>
      </c>
      <c r="AB257" s="1">
        <v>0.29707</v>
      </c>
      <c r="AC257" s="1">
        <v>225430</v>
      </c>
      <c r="AD257" s="1">
        <v>169970</v>
      </c>
      <c r="AE257" s="1">
        <v>55461</v>
      </c>
    </row>
    <row r="258" spans="1:31" ht="18" customHeight="1">
      <c r="A258" s="1" t="s">
        <v>2</v>
      </c>
      <c r="B258" s="1" t="s">
        <v>266</v>
      </c>
      <c r="C258" s="1" t="s">
        <v>264</v>
      </c>
      <c r="D258" s="1" t="s">
        <v>172</v>
      </c>
      <c r="E258" s="1" t="s">
        <v>265</v>
      </c>
      <c r="F258" s="1" t="s">
        <v>37</v>
      </c>
      <c r="G258" s="1" t="s">
        <v>43</v>
      </c>
      <c r="H258" s="1">
        <v>3</v>
      </c>
      <c r="I258" s="1">
        <v>747.33996</v>
      </c>
      <c r="J258" s="1">
        <v>2238.998</v>
      </c>
      <c r="K258" s="1">
        <v>-1.013</v>
      </c>
      <c r="L258" s="2">
        <v>1.5867E-17</v>
      </c>
      <c r="M258" s="1">
        <v>6</v>
      </c>
      <c r="N258" s="1">
        <v>64.65</v>
      </c>
      <c r="O258" s="1">
        <v>61.75</v>
      </c>
      <c r="P258" s="1">
        <v>228.14</v>
      </c>
      <c r="Q258" s="1">
        <v>228.14</v>
      </c>
      <c r="R258" s="1">
        <v>1</v>
      </c>
      <c r="T258" s="1">
        <v>0.37101</v>
      </c>
      <c r="U258" s="1">
        <f>LN(T258)</f>
        <v>-0.9915262625600616</v>
      </c>
      <c r="V258" s="1">
        <f>(U258)+0.3027</f>
        <v>-0.6888262625600616</v>
      </c>
      <c r="Y258" s="1">
        <v>0.5021651333130486</v>
      </c>
      <c r="Z258" s="1">
        <v>0.86964</v>
      </c>
      <c r="AA258" s="1">
        <v>0.44121</v>
      </c>
      <c r="AB258" s="1">
        <v>0.44121</v>
      </c>
      <c r="AC258" s="1">
        <v>26201000</v>
      </c>
      <c r="AD258" s="1">
        <v>18067000</v>
      </c>
      <c r="AE258" s="1">
        <v>8134100</v>
      </c>
    </row>
    <row r="259" spans="1:31" ht="18" customHeight="1">
      <c r="A259" s="1" t="s">
        <v>2</v>
      </c>
      <c r="B259" s="1" t="s">
        <v>271</v>
      </c>
      <c r="C259" s="1" t="s">
        <v>272</v>
      </c>
      <c r="D259" s="1" t="s">
        <v>273</v>
      </c>
      <c r="E259" s="1" t="s">
        <v>274</v>
      </c>
      <c r="F259" s="1" t="s">
        <v>35</v>
      </c>
      <c r="G259" s="1" t="s">
        <v>43</v>
      </c>
      <c r="H259" s="1">
        <v>3</v>
      </c>
      <c r="I259" s="1">
        <v>549.89111</v>
      </c>
      <c r="J259" s="1">
        <v>1646.6515</v>
      </c>
      <c r="K259" s="1">
        <v>-2.0715</v>
      </c>
      <c r="L259" s="1">
        <v>0.0074962</v>
      </c>
      <c r="M259" s="1">
        <v>2</v>
      </c>
      <c r="N259" s="1">
        <v>40.84</v>
      </c>
      <c r="O259" s="1">
        <v>8.28</v>
      </c>
      <c r="P259" s="1">
        <v>166.7</v>
      </c>
      <c r="Q259" s="1">
        <v>13.411</v>
      </c>
      <c r="R259" s="1">
        <v>4</v>
      </c>
      <c r="T259" s="1">
        <v>0.26042</v>
      </c>
      <c r="U259" s="1">
        <f>LN(T259)</f>
        <v>-1.3454595666815548</v>
      </c>
      <c r="V259" s="1">
        <f>(U259)-0.244866</f>
        <v>-1.5903255666815548</v>
      </c>
      <c r="Y259" s="1">
        <v>0.20385923115575574</v>
      </c>
      <c r="Z259" s="1">
        <v>0.49399</v>
      </c>
      <c r="AA259" s="1">
        <v>0.1577</v>
      </c>
      <c r="AB259" s="1">
        <v>0.1577</v>
      </c>
      <c r="AC259" s="1">
        <v>242150</v>
      </c>
      <c r="AD259" s="1">
        <v>242150</v>
      </c>
      <c r="AE259" s="1">
        <v>0</v>
      </c>
    </row>
    <row r="260" spans="1:31" ht="18" customHeight="1">
      <c r="A260" s="1" t="s">
        <v>2</v>
      </c>
      <c r="B260" s="1" t="s">
        <v>275</v>
      </c>
      <c r="C260" s="1" t="s">
        <v>272</v>
      </c>
      <c r="D260" s="1" t="s">
        <v>273</v>
      </c>
      <c r="E260" s="1" t="s">
        <v>274</v>
      </c>
      <c r="F260" s="1" t="s">
        <v>37</v>
      </c>
      <c r="G260" s="1" t="s">
        <v>36</v>
      </c>
      <c r="H260" s="1">
        <v>2</v>
      </c>
      <c r="I260" s="1">
        <v>759.27008</v>
      </c>
      <c r="J260" s="1">
        <v>1516.5256</v>
      </c>
      <c r="K260" s="1">
        <v>-2.5488</v>
      </c>
      <c r="L260" s="2">
        <v>8.155E-08</v>
      </c>
      <c r="M260" s="1">
        <v>20</v>
      </c>
      <c r="N260" s="1">
        <v>52.24</v>
      </c>
      <c r="O260" s="1">
        <v>30.41</v>
      </c>
      <c r="P260" s="1">
        <v>159.29</v>
      </c>
      <c r="Q260" s="1">
        <v>71.018</v>
      </c>
      <c r="R260" s="1">
        <v>3</v>
      </c>
      <c r="T260" s="1">
        <v>0.25882</v>
      </c>
      <c r="U260" s="1">
        <f>1/T260</f>
        <v>3.8636890503052315</v>
      </c>
      <c r="V260" s="1">
        <f>LN(U260)</f>
        <v>1.351622439588613</v>
      </c>
      <c r="W260" s="1">
        <f>(V260)+0.226248</f>
        <v>1.577870439588613</v>
      </c>
      <c r="X260" s="1">
        <f>EXP(W260)</f>
        <v>4.844627890411567</v>
      </c>
      <c r="Y260" s="1">
        <v>0.2064142020028388</v>
      </c>
      <c r="Z260" s="1">
        <v>0.17037</v>
      </c>
      <c r="AA260" s="1">
        <v>0.040108</v>
      </c>
      <c r="AB260" s="1">
        <v>0.040108</v>
      </c>
      <c r="AC260" s="1">
        <v>101380</v>
      </c>
      <c r="AD260" s="1">
        <v>18751</v>
      </c>
      <c r="AE260" s="1">
        <v>82624</v>
      </c>
    </row>
    <row r="261" spans="1:31" ht="18" customHeight="1">
      <c r="A261" s="1" t="s">
        <v>2</v>
      </c>
      <c r="B261" s="1" t="s">
        <v>275</v>
      </c>
      <c r="C261" s="1" t="s">
        <v>272</v>
      </c>
      <c r="D261" s="1" t="s">
        <v>273</v>
      </c>
      <c r="E261" s="1" t="s">
        <v>274</v>
      </c>
      <c r="F261" s="1" t="s">
        <v>35</v>
      </c>
      <c r="G261" s="1" t="s">
        <v>43</v>
      </c>
      <c r="H261" s="1">
        <v>2</v>
      </c>
      <c r="I261" s="1">
        <v>759.27008</v>
      </c>
      <c r="J261" s="1">
        <v>1516.5256</v>
      </c>
      <c r="K261" s="1">
        <v>-1.7403</v>
      </c>
      <c r="L261" s="1">
        <v>0.0048675</v>
      </c>
      <c r="M261" s="1">
        <v>13</v>
      </c>
      <c r="N261" s="1">
        <v>36.3</v>
      </c>
      <c r="O261" s="1">
        <v>19.93</v>
      </c>
      <c r="P261" s="1">
        <v>114.35</v>
      </c>
      <c r="Q261" s="1">
        <v>59.749</v>
      </c>
      <c r="R261" s="1">
        <v>3</v>
      </c>
      <c r="T261" s="1">
        <v>0.26445</v>
      </c>
      <c r="U261" s="1">
        <f>LN(T261)</f>
        <v>-1.330103081470148</v>
      </c>
      <c r="V261" s="1">
        <f>(U261)-0.244866</f>
        <v>-1.574969081470148</v>
      </c>
      <c r="Y261" s="1">
        <v>0.2070139531492958</v>
      </c>
      <c r="Z261" s="1">
        <v>0.63638</v>
      </c>
      <c r="AA261" s="1">
        <v>0.25999</v>
      </c>
      <c r="AB261" s="1">
        <v>0.25999</v>
      </c>
      <c r="AC261" s="1">
        <v>35208</v>
      </c>
      <c r="AD261" s="1">
        <v>26815</v>
      </c>
      <c r="AE261" s="1">
        <v>8392.2</v>
      </c>
    </row>
    <row r="262" spans="1:31" ht="18" customHeight="1">
      <c r="A262" s="1" t="s">
        <v>2</v>
      </c>
      <c r="B262" s="1" t="s">
        <v>275</v>
      </c>
      <c r="C262" s="1" t="s">
        <v>272</v>
      </c>
      <c r="D262" s="1" t="s">
        <v>273</v>
      </c>
      <c r="E262" s="1" t="s">
        <v>274</v>
      </c>
      <c r="F262" s="1" t="s">
        <v>35</v>
      </c>
      <c r="G262" s="1" t="s">
        <v>36</v>
      </c>
      <c r="H262" s="1">
        <v>2</v>
      </c>
      <c r="I262" s="1">
        <v>759.27008</v>
      </c>
      <c r="J262" s="1">
        <v>1516.5256</v>
      </c>
      <c r="K262" s="1">
        <v>-2.0444</v>
      </c>
      <c r="L262" s="1">
        <v>0.46764</v>
      </c>
      <c r="M262" s="1">
        <v>1</v>
      </c>
      <c r="N262" s="1">
        <v>20.23</v>
      </c>
      <c r="O262" s="1">
        <v>15.06</v>
      </c>
      <c r="P262" s="1">
        <v>76.318</v>
      </c>
      <c r="Q262" s="1">
        <v>48.48</v>
      </c>
      <c r="R262" s="1">
        <v>3</v>
      </c>
      <c r="T262" s="1">
        <v>0.38828</v>
      </c>
      <c r="U262" s="1">
        <f>1/T262</f>
        <v>2.575461007520346</v>
      </c>
      <c r="V262" s="1">
        <f>LN(U262)</f>
        <v>0.9460285501381114</v>
      </c>
      <c r="W262" s="1">
        <f>(V262)+0.226248</f>
        <v>1.1722765501381114</v>
      </c>
      <c r="X262" s="1">
        <f>EXP(W262)</f>
        <v>3.229336021933454</v>
      </c>
      <c r="Y262" s="1">
        <v>0.30966117901886353</v>
      </c>
      <c r="Z262" s="1">
        <v>0.2556</v>
      </c>
      <c r="AA262" s="1">
        <v>0.092074</v>
      </c>
      <c r="AB262" s="1">
        <v>0.092074</v>
      </c>
      <c r="AC262" s="1">
        <v>10198</v>
      </c>
      <c r="AD262" s="1">
        <v>1547.1</v>
      </c>
      <c r="AE262" s="1">
        <v>8650.7</v>
      </c>
    </row>
    <row r="263" spans="1:31" ht="18" customHeight="1">
      <c r="A263" s="1" t="s">
        <v>2</v>
      </c>
      <c r="B263" s="1" t="s">
        <v>275</v>
      </c>
      <c r="C263" s="1" t="s">
        <v>272</v>
      </c>
      <c r="D263" s="1" t="s">
        <v>273</v>
      </c>
      <c r="E263" s="1" t="s">
        <v>274</v>
      </c>
      <c r="F263" s="1" t="s">
        <v>37</v>
      </c>
      <c r="G263" s="1" t="s">
        <v>43</v>
      </c>
      <c r="H263" s="1">
        <v>2</v>
      </c>
      <c r="I263" s="1">
        <v>759.27008</v>
      </c>
      <c r="J263" s="1">
        <v>1516.5256</v>
      </c>
      <c r="K263" s="1">
        <v>-2.0331</v>
      </c>
      <c r="L263" s="2">
        <v>1.19E-07</v>
      </c>
      <c r="M263" s="1">
        <v>7</v>
      </c>
      <c r="N263" s="1">
        <v>40.93</v>
      </c>
      <c r="O263" s="1">
        <v>6.52</v>
      </c>
      <c r="P263" s="1">
        <v>143.48</v>
      </c>
      <c r="Q263" s="1">
        <v>42.539</v>
      </c>
      <c r="R263" s="1">
        <v>3</v>
      </c>
      <c r="T263" s="1">
        <v>0.32503</v>
      </c>
      <c r="U263" s="1">
        <f>LN(T263)</f>
        <v>-1.1238377932201848</v>
      </c>
      <c r="V263" s="1">
        <f>(U263)+0.3027</f>
        <v>-0.8211377932201849</v>
      </c>
      <c r="Y263" s="1">
        <v>0.4399308193330103</v>
      </c>
      <c r="Z263" s="1">
        <v>0.84974</v>
      </c>
      <c r="AA263" s="1">
        <v>0.42617</v>
      </c>
      <c r="AB263" s="1">
        <v>0.42617</v>
      </c>
      <c r="AC263" s="1">
        <v>72399</v>
      </c>
      <c r="AD263" s="1">
        <v>50321</v>
      </c>
      <c r="AE263" s="1">
        <v>22078</v>
      </c>
    </row>
    <row r="264" spans="1:31" ht="18" customHeight="1">
      <c r="A264" s="1" t="s">
        <v>2</v>
      </c>
      <c r="B264" s="1" t="s">
        <v>275</v>
      </c>
      <c r="C264" s="1" t="s">
        <v>272</v>
      </c>
      <c r="D264" s="1" t="s">
        <v>273</v>
      </c>
      <c r="E264" s="1" t="s">
        <v>274</v>
      </c>
      <c r="F264" s="1" t="s">
        <v>35</v>
      </c>
      <c r="G264" s="1" t="s">
        <v>36</v>
      </c>
      <c r="H264" s="1">
        <v>2</v>
      </c>
      <c r="I264" s="1">
        <v>759.27008</v>
      </c>
      <c r="J264" s="1">
        <v>1516.5256</v>
      </c>
      <c r="K264" s="1">
        <v>-2.1156</v>
      </c>
      <c r="L264" s="1">
        <v>0.037533</v>
      </c>
      <c r="M264" s="1">
        <v>5</v>
      </c>
      <c r="N264" s="1">
        <v>32.69</v>
      </c>
      <c r="O264" s="1">
        <v>17.34</v>
      </c>
      <c r="P264" s="1">
        <v>100.94</v>
      </c>
      <c r="Q264" s="1">
        <v>46.338</v>
      </c>
      <c r="R264" s="1">
        <v>3</v>
      </c>
      <c r="T264" s="1">
        <v>0.41263</v>
      </c>
      <c r="U264" s="1">
        <f>LN(T264)</f>
        <v>-0.8852039713420574</v>
      </c>
      <c r="V264" s="1">
        <f>(U264)+0.3027</f>
        <v>-0.5825039713420574</v>
      </c>
      <c r="Y264" s="1">
        <v>0.5584981508826264</v>
      </c>
      <c r="Z264" s="1">
        <v>1.0787</v>
      </c>
      <c r="AA264" s="1">
        <v>0.43372</v>
      </c>
      <c r="AB264" s="1">
        <v>0.43372</v>
      </c>
      <c r="AC264" s="1">
        <v>49427</v>
      </c>
      <c r="AD264" s="1">
        <v>32750</v>
      </c>
      <c r="AE264" s="1">
        <v>16677</v>
      </c>
    </row>
    <row r="265" spans="1:31" ht="18" customHeight="1">
      <c r="A265" s="1" t="s">
        <v>45</v>
      </c>
      <c r="B265" s="1" t="s">
        <v>276</v>
      </c>
      <c r="C265" s="1" t="s">
        <v>268</v>
      </c>
      <c r="D265" s="1" t="s">
        <v>277</v>
      </c>
      <c r="E265" s="1" t="s">
        <v>278</v>
      </c>
      <c r="F265" s="1" t="s">
        <v>35</v>
      </c>
      <c r="G265" s="1" t="s">
        <v>43</v>
      </c>
      <c r="H265" s="1">
        <v>3</v>
      </c>
      <c r="I265" s="1">
        <v>789.69066</v>
      </c>
      <c r="J265" s="1">
        <v>2366.0501</v>
      </c>
      <c r="K265" s="1">
        <v>1.4012</v>
      </c>
      <c r="L265" s="1">
        <v>0.00027738</v>
      </c>
      <c r="M265" s="1">
        <v>2</v>
      </c>
      <c r="N265" s="1">
        <v>38.85</v>
      </c>
      <c r="O265" s="1">
        <v>4.79</v>
      </c>
      <c r="P265" s="1">
        <v>130.49</v>
      </c>
      <c r="Q265" s="1">
        <v>130.49</v>
      </c>
      <c r="R265" s="1">
        <v>1</v>
      </c>
      <c r="T265" s="1">
        <v>0.089893</v>
      </c>
      <c r="U265" s="1">
        <f>LN(T265)</f>
        <v>-2.4091352048298034</v>
      </c>
      <c r="V265" s="1">
        <f>(U265)-0.244866</f>
        <v>-2.6540012048298034</v>
      </c>
      <c r="Y265" s="1">
        <v>0.07036908788220703</v>
      </c>
      <c r="Z265" s="1">
        <v>0.12894</v>
      </c>
      <c r="AA265" s="1">
        <v>0.0017729</v>
      </c>
      <c r="AB265" s="1">
        <v>0.0017729</v>
      </c>
      <c r="AC265" s="1">
        <v>3339000</v>
      </c>
      <c r="AD265" s="1">
        <v>3003700</v>
      </c>
      <c r="AE265" s="1">
        <v>335240</v>
      </c>
    </row>
    <row r="266" spans="1:31" ht="18" customHeight="1">
      <c r="A266" s="1" t="s">
        <v>45</v>
      </c>
      <c r="B266" s="1" t="s">
        <v>276</v>
      </c>
      <c r="C266" s="1" t="s">
        <v>268</v>
      </c>
      <c r="D266" s="1" t="s">
        <v>277</v>
      </c>
      <c r="E266" s="1" t="s">
        <v>278</v>
      </c>
      <c r="F266" s="1" t="s">
        <v>35</v>
      </c>
      <c r="G266" s="1" t="s">
        <v>43</v>
      </c>
      <c r="H266" s="1">
        <v>3</v>
      </c>
      <c r="I266" s="1">
        <v>789.69066</v>
      </c>
      <c r="J266" s="1">
        <v>2366.0501</v>
      </c>
      <c r="K266" s="1">
        <v>2.5199</v>
      </c>
      <c r="L266" s="1">
        <v>0.00032076</v>
      </c>
      <c r="M266" s="1">
        <v>2</v>
      </c>
      <c r="N266" s="1">
        <v>37.86</v>
      </c>
      <c r="O266" s="1">
        <v>5.12</v>
      </c>
      <c r="P266" s="1">
        <v>130.49</v>
      </c>
      <c r="Q266" s="1">
        <v>130.49</v>
      </c>
      <c r="R266" s="1">
        <v>1</v>
      </c>
      <c r="T266" s="1">
        <v>0.080075</v>
      </c>
      <c r="U266" s="1">
        <f>LN(T266)</f>
        <v>-2.5247915834869152</v>
      </c>
      <c r="V266" s="1">
        <f>(U266)+0.3027</f>
        <v>-2.222091583486915</v>
      </c>
      <c r="Y266" s="1">
        <v>0.1083821812081679</v>
      </c>
      <c r="Z266" s="1">
        <v>0.19993</v>
      </c>
      <c r="AA266" s="1">
        <v>0.0070287</v>
      </c>
      <c r="AB266" s="1">
        <v>0.0070287</v>
      </c>
      <c r="AC266" s="1">
        <v>2096600</v>
      </c>
      <c r="AD266" s="1">
        <v>1898000</v>
      </c>
      <c r="AE266" s="1">
        <v>198630</v>
      </c>
    </row>
    <row r="267" spans="1:31" ht="18" customHeight="1">
      <c r="A267" s="1" t="s">
        <v>2</v>
      </c>
      <c r="B267" s="1" t="s">
        <v>276</v>
      </c>
      <c r="C267" s="1" t="s">
        <v>268</v>
      </c>
      <c r="D267" s="1" t="s">
        <v>277</v>
      </c>
      <c r="E267" s="1" t="s">
        <v>278</v>
      </c>
      <c r="F267" s="1" t="s">
        <v>37</v>
      </c>
      <c r="G267" s="1" t="s">
        <v>43</v>
      </c>
      <c r="H267" s="1">
        <v>3</v>
      </c>
      <c r="I267" s="1">
        <v>784.35902</v>
      </c>
      <c r="J267" s="1">
        <v>2350.0552</v>
      </c>
      <c r="K267" s="1">
        <v>0.16211</v>
      </c>
      <c r="L267" s="1">
        <v>0.00011479</v>
      </c>
      <c r="M267" s="1">
        <v>5</v>
      </c>
      <c r="N267" s="1">
        <v>36.36</v>
      </c>
      <c r="O267" s="1">
        <v>6.45</v>
      </c>
      <c r="P267" s="1">
        <v>120.16</v>
      </c>
      <c r="Q267" s="1">
        <v>120.16</v>
      </c>
      <c r="R267" s="1">
        <v>1</v>
      </c>
      <c r="T267" s="1">
        <v>0.06513</v>
      </c>
      <c r="U267" s="1">
        <f>LN(T267)</f>
        <v>-2.731370006423827</v>
      </c>
      <c r="V267" s="1">
        <f>(U267)-0.244866</f>
        <v>-2.976236006423827</v>
      </c>
      <c r="Y267" s="1">
        <v>0.05098437802463087</v>
      </c>
      <c r="Z267" s="1">
        <v>0.093422</v>
      </c>
      <c r="AA267" s="1">
        <v>0.00036393</v>
      </c>
      <c r="AB267" s="1">
        <v>0.00036393</v>
      </c>
      <c r="AC267" s="1">
        <v>19814000</v>
      </c>
      <c r="AD267" s="1">
        <v>18173000</v>
      </c>
      <c r="AE267" s="1">
        <v>1641300</v>
      </c>
    </row>
    <row r="268" spans="1:31" ht="18" customHeight="1">
      <c r="A268" s="1" t="s">
        <v>2</v>
      </c>
      <c r="B268" s="1" t="s">
        <v>276</v>
      </c>
      <c r="C268" s="1" t="s">
        <v>268</v>
      </c>
      <c r="D268" s="1" t="s">
        <v>277</v>
      </c>
      <c r="E268" s="1" t="s">
        <v>278</v>
      </c>
      <c r="F268" s="1" t="s">
        <v>35</v>
      </c>
      <c r="G268" s="1" t="s">
        <v>36</v>
      </c>
      <c r="H268" s="1">
        <v>3</v>
      </c>
      <c r="I268" s="1">
        <v>784.35902</v>
      </c>
      <c r="J268" s="1">
        <v>2350.0552</v>
      </c>
      <c r="K268" s="1">
        <v>0.27967</v>
      </c>
      <c r="L268" s="2">
        <v>8.401E-05</v>
      </c>
      <c r="M268" s="1">
        <v>3</v>
      </c>
      <c r="N268" s="1">
        <v>40.06</v>
      </c>
      <c r="O268" s="1">
        <v>8.9</v>
      </c>
      <c r="P268" s="1">
        <v>130.49</v>
      </c>
      <c r="Q268" s="1">
        <v>130.49</v>
      </c>
      <c r="R268" s="1">
        <v>1</v>
      </c>
      <c r="T268" s="1">
        <v>0.077838</v>
      </c>
      <c r="U268" s="1">
        <f>1/T268</f>
        <v>12.847195457231686</v>
      </c>
      <c r="V268" s="1">
        <f>LN(U268)</f>
        <v>2.553125535165207</v>
      </c>
      <c r="W268" s="1">
        <f>(V268)+0.226248</f>
        <v>2.779373535165207</v>
      </c>
      <c r="X268" s="1">
        <f>EXP(W268)</f>
        <v>16.108926110592797</v>
      </c>
      <c r="Y268" s="1">
        <v>0.06207738449693595</v>
      </c>
      <c r="Z268" s="1">
        <v>0.057219</v>
      </c>
      <c r="AA268" s="1">
        <v>0.0026745</v>
      </c>
      <c r="AB268" s="1">
        <v>0.0026745</v>
      </c>
      <c r="AC268" s="1">
        <v>7062400</v>
      </c>
      <c r="AD268" s="1">
        <v>653430</v>
      </c>
      <c r="AE268" s="1">
        <v>6409000</v>
      </c>
    </row>
    <row r="269" spans="1:31" ht="18" customHeight="1">
      <c r="A269" s="1" t="s">
        <v>2</v>
      </c>
      <c r="B269" s="1" t="s">
        <v>279</v>
      </c>
      <c r="C269" s="1" t="s">
        <v>268</v>
      </c>
      <c r="D269" s="1" t="s">
        <v>277</v>
      </c>
      <c r="E269" s="1" t="s">
        <v>278</v>
      </c>
      <c r="F269" s="1" t="s">
        <v>35</v>
      </c>
      <c r="G269" s="1" t="s">
        <v>36</v>
      </c>
      <c r="H269" s="1">
        <v>3</v>
      </c>
      <c r="I269" s="1">
        <v>659.63822</v>
      </c>
      <c r="J269" s="1">
        <v>1975.8928</v>
      </c>
      <c r="K269" s="1">
        <v>0.20742</v>
      </c>
      <c r="L269" s="1">
        <v>0.00027253</v>
      </c>
      <c r="M269" s="1">
        <v>2</v>
      </c>
      <c r="N269" s="1">
        <v>49.36</v>
      </c>
      <c r="O269" s="1">
        <v>5.36</v>
      </c>
      <c r="P269" s="1">
        <v>216.1</v>
      </c>
      <c r="Q269" s="1">
        <v>216.1</v>
      </c>
      <c r="R269" s="1">
        <v>1</v>
      </c>
      <c r="T269" s="1">
        <v>0.090781</v>
      </c>
      <c r="U269" s="1">
        <f>1/T269</f>
        <v>11.015520868904286</v>
      </c>
      <c r="V269" s="1">
        <f>LN(U269)</f>
        <v>2.399305266372277</v>
      </c>
      <c r="W269" s="1">
        <f>(V269)+0.226248</f>
        <v>2.625553266372277</v>
      </c>
      <c r="X269" s="1">
        <f>EXP(W269)</f>
        <v>13.812213905953026</v>
      </c>
      <c r="Y269" s="1">
        <v>0.07239968963766212</v>
      </c>
      <c r="Z269" s="1">
        <v>0.062396</v>
      </c>
      <c r="AA269" s="1">
        <v>0.0034576</v>
      </c>
      <c r="AB269" s="1">
        <v>0.0034576</v>
      </c>
      <c r="AC269" s="1">
        <v>5314800</v>
      </c>
      <c r="AD269" s="1">
        <v>514200</v>
      </c>
      <c r="AE269" s="1">
        <v>4800600</v>
      </c>
    </row>
    <row r="270" spans="1:31" ht="18" customHeight="1">
      <c r="A270" s="1" t="s">
        <v>2</v>
      </c>
      <c r="B270" s="1" t="s">
        <v>279</v>
      </c>
      <c r="C270" s="1" t="s">
        <v>268</v>
      </c>
      <c r="D270" s="1" t="s">
        <v>277</v>
      </c>
      <c r="E270" s="1" t="s">
        <v>278</v>
      </c>
      <c r="F270" s="1" t="s">
        <v>37</v>
      </c>
      <c r="G270" s="1" t="s">
        <v>36</v>
      </c>
      <c r="H270" s="1">
        <v>2</v>
      </c>
      <c r="I270" s="1">
        <v>988.9537</v>
      </c>
      <c r="J270" s="1">
        <v>1975.8928</v>
      </c>
      <c r="K270" s="1">
        <v>2.2151</v>
      </c>
      <c r="L270" s="2">
        <v>3.7345E-17</v>
      </c>
      <c r="M270" s="1">
        <v>4</v>
      </c>
      <c r="N270" s="1">
        <v>63.11</v>
      </c>
      <c r="O270" s="1">
        <v>12.63</v>
      </c>
      <c r="P270" s="1">
        <v>219.8</v>
      </c>
      <c r="Q270" s="1">
        <v>219.8</v>
      </c>
      <c r="R270" s="1">
        <v>1</v>
      </c>
      <c r="T270" s="1">
        <v>0.1008</v>
      </c>
      <c r="U270" s="1">
        <f>1/T270</f>
        <v>9.920634920634921</v>
      </c>
      <c r="V270" s="1">
        <f>LN(U270)</f>
        <v>2.294616923344869</v>
      </c>
      <c r="W270" s="1">
        <f>(V270)+0.226248</f>
        <v>2.520864923344869</v>
      </c>
      <c r="X270" s="1">
        <f>EXP(W270)</f>
        <v>12.439351097185735</v>
      </c>
      <c r="Y270" s="1">
        <v>0.08039004544427071</v>
      </c>
      <c r="Z270" s="1">
        <v>0.069284</v>
      </c>
      <c r="AA270" s="1">
        <v>0.003936</v>
      </c>
      <c r="AB270" s="1">
        <v>0.003936</v>
      </c>
      <c r="AC270" s="1">
        <v>6396300</v>
      </c>
      <c r="AD270" s="1">
        <v>436150</v>
      </c>
      <c r="AE270" s="1">
        <v>5960200</v>
      </c>
    </row>
    <row r="271" spans="1:31" ht="18" customHeight="1">
      <c r="A271" s="1" t="s">
        <v>2</v>
      </c>
      <c r="B271" s="1" t="s">
        <v>276</v>
      </c>
      <c r="C271" s="1" t="s">
        <v>268</v>
      </c>
      <c r="D271" s="1" t="s">
        <v>277</v>
      </c>
      <c r="E271" s="1" t="s">
        <v>278</v>
      </c>
      <c r="F271" s="1" t="s">
        <v>37</v>
      </c>
      <c r="G271" s="1" t="s">
        <v>43</v>
      </c>
      <c r="H271" s="1">
        <v>3</v>
      </c>
      <c r="I271" s="1">
        <v>784.35902</v>
      </c>
      <c r="J271" s="1">
        <v>2350.0552</v>
      </c>
      <c r="K271" s="1">
        <v>1.7996</v>
      </c>
      <c r="L271" s="1">
        <v>0.41159</v>
      </c>
      <c r="M271" s="1">
        <v>1</v>
      </c>
      <c r="N271" s="1">
        <v>17.51</v>
      </c>
      <c r="O271" s="1">
        <v>2.02</v>
      </c>
      <c r="P271" s="1">
        <v>91.235</v>
      </c>
      <c r="Q271" s="1">
        <v>91.235</v>
      </c>
      <c r="R271" s="1">
        <v>1</v>
      </c>
      <c r="T271" s="1">
        <v>0.080048</v>
      </c>
      <c r="U271" s="1">
        <f aca="true" t="shared" si="10" ref="U271:U276">LN(T271)</f>
        <v>-2.5251288242362877</v>
      </c>
      <c r="V271" s="1">
        <f>(U271)+0.3027</f>
        <v>-2.2224288242362875</v>
      </c>
      <c r="Y271" s="1">
        <v>0.10834563648269029</v>
      </c>
      <c r="Z271" s="1">
        <v>0.19986</v>
      </c>
      <c r="AA271" s="1">
        <v>0.0049843</v>
      </c>
      <c r="AB271" s="1">
        <v>0.0049843</v>
      </c>
      <c r="AC271" s="1">
        <v>3920800</v>
      </c>
      <c r="AD271" s="1">
        <v>3509500</v>
      </c>
      <c r="AE271" s="1">
        <v>411280</v>
      </c>
    </row>
    <row r="272" spans="1:31" ht="18" customHeight="1">
      <c r="A272" s="1" t="s">
        <v>2</v>
      </c>
      <c r="B272" s="1" t="s">
        <v>279</v>
      </c>
      <c r="C272" s="1" t="s">
        <v>268</v>
      </c>
      <c r="D272" s="1" t="s">
        <v>277</v>
      </c>
      <c r="E272" s="1" t="s">
        <v>278</v>
      </c>
      <c r="F272" s="1" t="s">
        <v>37</v>
      </c>
      <c r="G272" s="1" t="s">
        <v>36</v>
      </c>
      <c r="H272" s="1">
        <v>2</v>
      </c>
      <c r="I272" s="1">
        <v>988.9537</v>
      </c>
      <c r="J272" s="1">
        <v>1975.8928</v>
      </c>
      <c r="K272" s="1">
        <v>5.2921</v>
      </c>
      <c r="L272" s="2">
        <v>2.6668E-17</v>
      </c>
      <c r="M272" s="1">
        <v>5</v>
      </c>
      <c r="N272" s="1">
        <v>65.73</v>
      </c>
      <c r="O272" s="1">
        <v>26.28</v>
      </c>
      <c r="P272" s="1">
        <v>160.28</v>
      </c>
      <c r="Q272" s="1">
        <v>160.28</v>
      </c>
      <c r="R272" s="1">
        <v>1</v>
      </c>
      <c r="T272" s="1">
        <v>0.086996</v>
      </c>
      <c r="U272" s="1">
        <f t="shared" si="10"/>
        <v>-2.4418931383960225</v>
      </c>
      <c r="V272" s="1">
        <f>(U272)+0.3027</f>
        <v>-2.1391931383960223</v>
      </c>
      <c r="Y272" s="1">
        <v>0.11774981250559821</v>
      </c>
      <c r="Z272" s="1">
        <v>0.23714</v>
      </c>
      <c r="AA272" s="1">
        <v>0.010882</v>
      </c>
      <c r="AB272" s="1">
        <v>0.010882</v>
      </c>
      <c r="AC272" s="1">
        <v>4638700</v>
      </c>
      <c r="AD272" s="1">
        <v>4153200</v>
      </c>
      <c r="AE272" s="1">
        <v>485530</v>
      </c>
    </row>
    <row r="273" spans="1:31" ht="18" customHeight="1">
      <c r="A273" s="1" t="s">
        <v>2</v>
      </c>
      <c r="B273" s="1" t="s">
        <v>279</v>
      </c>
      <c r="C273" s="1" t="s">
        <v>268</v>
      </c>
      <c r="D273" s="1" t="s">
        <v>277</v>
      </c>
      <c r="E273" s="1" t="s">
        <v>278</v>
      </c>
      <c r="F273" s="1" t="s">
        <v>35</v>
      </c>
      <c r="G273" s="1" t="s">
        <v>43</v>
      </c>
      <c r="H273" s="1">
        <v>3</v>
      </c>
      <c r="I273" s="1">
        <v>659.63822</v>
      </c>
      <c r="J273" s="1">
        <v>1975.8928</v>
      </c>
      <c r="K273" s="1">
        <v>1.492</v>
      </c>
      <c r="L273" s="1">
        <v>0.00067813</v>
      </c>
      <c r="M273" s="1">
        <v>1</v>
      </c>
      <c r="N273" s="1">
        <v>40.82</v>
      </c>
      <c r="O273" s="1">
        <v>7.49</v>
      </c>
      <c r="P273" s="1">
        <v>151.49</v>
      </c>
      <c r="Q273" s="1">
        <v>151.49</v>
      </c>
      <c r="R273" s="1">
        <v>1</v>
      </c>
      <c r="T273" s="1">
        <v>0.097418</v>
      </c>
      <c r="U273" s="1">
        <f t="shared" si="10"/>
        <v>-2.3287442804798433</v>
      </c>
      <c r="V273" s="1">
        <f>(U273)+0.3027</f>
        <v>-2.026044280479843</v>
      </c>
      <c r="Y273" s="1">
        <v>0.13185607653996007</v>
      </c>
      <c r="Z273" s="1">
        <v>0.26554</v>
      </c>
      <c r="AA273" s="1">
        <v>0.021546</v>
      </c>
      <c r="AB273" s="1">
        <v>0.021546</v>
      </c>
      <c r="AC273" s="1">
        <v>1492500</v>
      </c>
      <c r="AD273" s="1">
        <v>1379200</v>
      </c>
      <c r="AE273" s="1">
        <v>113340</v>
      </c>
    </row>
    <row r="274" spans="1:31" ht="18" customHeight="1">
      <c r="A274" s="1" t="s">
        <v>2</v>
      </c>
      <c r="B274" s="1" t="s">
        <v>280</v>
      </c>
      <c r="C274" s="1" t="s">
        <v>268</v>
      </c>
      <c r="D274" s="1" t="s">
        <v>277</v>
      </c>
      <c r="E274" s="1" t="s">
        <v>278</v>
      </c>
      <c r="F274" s="1" t="s">
        <v>35</v>
      </c>
      <c r="G274" s="1" t="s">
        <v>43</v>
      </c>
      <c r="H274" s="1">
        <v>3</v>
      </c>
      <c r="I274" s="1">
        <v>516.88747</v>
      </c>
      <c r="J274" s="1">
        <v>1547.6406</v>
      </c>
      <c r="K274" s="1">
        <v>-3.7856</v>
      </c>
      <c r="L274" s="1">
        <v>0.12022</v>
      </c>
      <c r="M274" s="1">
        <v>4</v>
      </c>
      <c r="N274" s="1">
        <v>27.02</v>
      </c>
      <c r="O274" s="1">
        <v>7.44</v>
      </c>
      <c r="P274" s="1">
        <v>121.34</v>
      </c>
      <c r="Q274" s="1">
        <v>121.34</v>
      </c>
      <c r="R274" s="1">
        <v>1</v>
      </c>
      <c r="T274" s="1">
        <v>0.25706</v>
      </c>
      <c r="U274" s="1">
        <f t="shared" si="10"/>
        <v>-1.3584457583001512</v>
      </c>
      <c r="V274" s="1">
        <f>(U274)-0.244866</f>
        <v>-1.6033117583001513</v>
      </c>
      <c r="Y274" s="1">
        <v>0.20122899147875958</v>
      </c>
      <c r="Z274" s="1">
        <v>0.36872</v>
      </c>
      <c r="AA274" s="1">
        <v>0.077762</v>
      </c>
      <c r="AB274" s="1">
        <v>0.077762</v>
      </c>
      <c r="AC274" s="1">
        <v>22386</v>
      </c>
      <c r="AD274" s="1">
        <v>16787</v>
      </c>
      <c r="AE274" s="1">
        <v>5599.7</v>
      </c>
    </row>
    <row r="275" spans="1:31" ht="18" customHeight="1">
      <c r="A275" s="1" t="s">
        <v>2</v>
      </c>
      <c r="B275" s="1" t="s">
        <v>281</v>
      </c>
      <c r="C275" s="1" t="s">
        <v>282</v>
      </c>
      <c r="D275" s="1" t="s">
        <v>283</v>
      </c>
      <c r="E275" s="1" t="s">
        <v>284</v>
      </c>
      <c r="F275" s="1" t="s">
        <v>35</v>
      </c>
      <c r="G275" s="1" t="s">
        <v>43</v>
      </c>
      <c r="H275" s="1">
        <v>2</v>
      </c>
      <c r="I275" s="1">
        <v>584.26335</v>
      </c>
      <c r="J275" s="1">
        <v>1166.5121</v>
      </c>
      <c r="K275" s="1">
        <v>-1.3037</v>
      </c>
      <c r="L275" s="2">
        <v>8.4908E-06</v>
      </c>
      <c r="M275" s="1">
        <v>1</v>
      </c>
      <c r="N275" s="1">
        <v>55.58</v>
      </c>
      <c r="O275" s="1">
        <v>44.11</v>
      </c>
      <c r="P275" s="1">
        <v>110.05</v>
      </c>
      <c r="Q275" s="1">
        <v>110.05</v>
      </c>
      <c r="R275" s="1">
        <v>1</v>
      </c>
      <c r="T275" s="1">
        <v>0.71914</v>
      </c>
      <c r="U275" s="1">
        <f t="shared" si="10"/>
        <v>-0.32969922533379226</v>
      </c>
      <c r="V275" s="1">
        <f>(U275)+0.3027</f>
        <v>-0.02699922533379223</v>
      </c>
      <c r="Y275" s="1">
        <v>0.9733619955546906</v>
      </c>
      <c r="Z275" s="1">
        <v>1.8801</v>
      </c>
      <c r="AA275" s="1">
        <v>0.08226</v>
      </c>
      <c r="AB275" s="1">
        <v>0.08226</v>
      </c>
      <c r="AC275" s="1">
        <v>408770</v>
      </c>
      <c r="AD275" s="1">
        <v>239550</v>
      </c>
      <c r="AE275" s="1">
        <v>169220</v>
      </c>
    </row>
    <row r="276" spans="1:31" ht="18" customHeight="1">
      <c r="A276" s="1" t="s">
        <v>2</v>
      </c>
      <c r="B276" s="1" t="s">
        <v>285</v>
      </c>
      <c r="C276" s="1" t="s">
        <v>286</v>
      </c>
      <c r="D276" s="1" t="s">
        <v>287</v>
      </c>
      <c r="E276" s="1" t="s">
        <v>288</v>
      </c>
      <c r="F276" s="1" t="s">
        <v>35</v>
      </c>
      <c r="G276" s="1" t="s">
        <v>43</v>
      </c>
      <c r="H276" s="1">
        <v>3</v>
      </c>
      <c r="I276" s="1">
        <v>903.12586</v>
      </c>
      <c r="J276" s="1">
        <v>2706.3558</v>
      </c>
      <c r="K276" s="1">
        <v>3.3374</v>
      </c>
      <c r="L276" s="1">
        <v>0.131</v>
      </c>
      <c r="M276" s="1">
        <v>1</v>
      </c>
      <c r="N276" s="1">
        <v>25.74</v>
      </c>
      <c r="O276" s="1">
        <v>0.01</v>
      </c>
      <c r="P276" s="1">
        <v>87.39</v>
      </c>
      <c r="Q276" s="1">
        <v>8.3028</v>
      </c>
      <c r="R276" s="1">
        <v>3</v>
      </c>
      <c r="S276" s="1" t="s">
        <v>109</v>
      </c>
      <c r="T276" s="1">
        <v>0.11935</v>
      </c>
      <c r="U276" s="1">
        <f t="shared" si="10"/>
        <v>-2.125694926197298</v>
      </c>
      <c r="V276" s="1">
        <f>(U276)-0.244866</f>
        <v>-2.370560926197298</v>
      </c>
      <c r="Y276" s="1">
        <v>0.09342830519330099</v>
      </c>
      <c r="Z276" s="1">
        <v>0.1712</v>
      </c>
      <c r="AA276" s="1">
        <v>0.0059952</v>
      </c>
      <c r="AB276" s="1">
        <v>0.0059952</v>
      </c>
      <c r="AC276" s="1">
        <v>1024200</v>
      </c>
      <c r="AD276" s="1">
        <v>882350</v>
      </c>
      <c r="AE276" s="1">
        <v>141900</v>
      </c>
    </row>
    <row r="277" spans="1:31" ht="18" customHeight="1">
      <c r="A277" s="1" t="s">
        <v>2</v>
      </c>
      <c r="B277" s="1" t="s">
        <v>289</v>
      </c>
      <c r="C277" s="1" t="s">
        <v>286</v>
      </c>
      <c r="D277" s="1" t="s">
        <v>287</v>
      </c>
      <c r="E277" s="1" t="s">
        <v>288</v>
      </c>
      <c r="F277" s="1" t="s">
        <v>35</v>
      </c>
      <c r="G277" s="1" t="s">
        <v>36</v>
      </c>
      <c r="H277" s="1">
        <v>2</v>
      </c>
      <c r="I277" s="1">
        <v>774.87091</v>
      </c>
      <c r="J277" s="1">
        <v>1547.7273</v>
      </c>
      <c r="K277" s="1">
        <v>0.49096</v>
      </c>
      <c r="L277" s="1">
        <v>0.38501</v>
      </c>
      <c r="M277" s="1">
        <v>2</v>
      </c>
      <c r="N277" s="1">
        <v>15.35</v>
      </c>
      <c r="O277" s="1">
        <v>5.07</v>
      </c>
      <c r="P277" s="1">
        <v>71.675</v>
      </c>
      <c r="Q277" s="1">
        <v>20.511</v>
      </c>
      <c r="R277" s="1">
        <v>2</v>
      </c>
      <c r="T277" s="1">
        <v>0.17168</v>
      </c>
      <c r="U277" s="1">
        <f>1/T277</f>
        <v>5.824790307548929</v>
      </c>
      <c r="V277" s="1">
        <f>LN(U277)</f>
        <v>1.7621230000997488</v>
      </c>
      <c r="W277" s="1">
        <f>(V277)+0.226248</f>
        <v>1.9883710000997488</v>
      </c>
      <c r="X277" s="1">
        <f>EXP(W277)</f>
        <v>7.303626459671027</v>
      </c>
      <c r="Y277" s="1">
        <v>0.1369182837487341</v>
      </c>
      <c r="Z277" s="1">
        <v>0.118</v>
      </c>
      <c r="AA277" s="1">
        <v>0.018737</v>
      </c>
      <c r="AB277" s="1">
        <v>0.018737</v>
      </c>
      <c r="AC277" s="1">
        <v>1273400</v>
      </c>
      <c r="AD277" s="1">
        <v>138570</v>
      </c>
      <c r="AE277" s="1">
        <v>1134800</v>
      </c>
    </row>
    <row r="278" spans="1:31" ht="18" customHeight="1">
      <c r="A278" s="1" t="s">
        <v>2</v>
      </c>
      <c r="B278" s="1" t="s">
        <v>290</v>
      </c>
      <c r="C278" s="1" t="s">
        <v>291</v>
      </c>
      <c r="D278" s="3" t="s">
        <v>292</v>
      </c>
      <c r="E278" s="1" t="s">
        <v>293</v>
      </c>
      <c r="F278" s="1" t="s">
        <v>37</v>
      </c>
      <c r="G278" s="1" t="s">
        <v>43</v>
      </c>
      <c r="H278" s="1">
        <v>3</v>
      </c>
      <c r="I278" s="1">
        <v>824.03559</v>
      </c>
      <c r="J278" s="1">
        <v>2469.0849</v>
      </c>
      <c r="K278" s="1">
        <v>2.1109</v>
      </c>
      <c r="L278" s="2">
        <v>1.7935E-08</v>
      </c>
      <c r="M278" s="1">
        <v>3</v>
      </c>
      <c r="N278" s="1">
        <v>46.16</v>
      </c>
      <c r="O278" s="1">
        <v>0</v>
      </c>
      <c r="P278" s="1">
        <v>147.61</v>
      </c>
      <c r="Q278" s="1">
        <v>147.61</v>
      </c>
      <c r="R278" s="1">
        <v>1</v>
      </c>
      <c r="T278" s="1">
        <v>0.41248</v>
      </c>
      <c r="U278" s="1">
        <f>LN(T278)</f>
        <v>-0.8855675592313145</v>
      </c>
      <c r="V278" s="1">
        <f>(U278)+0.3027</f>
        <v>-0.5828675592313144</v>
      </c>
      <c r="Y278" s="1">
        <v>0.558295124629973</v>
      </c>
      <c r="Z278" s="1">
        <v>1.1244</v>
      </c>
      <c r="AA278" s="1">
        <v>0.37</v>
      </c>
      <c r="AB278" s="1">
        <v>0.37</v>
      </c>
      <c r="AC278" s="1">
        <v>2184700</v>
      </c>
      <c r="AD278" s="1">
        <v>1496800</v>
      </c>
      <c r="AE278" s="1">
        <v>687890</v>
      </c>
    </row>
    <row r="279" spans="1:31" ht="18" customHeight="1">
      <c r="A279" s="1" t="s">
        <v>2</v>
      </c>
      <c r="B279" s="1" t="s">
        <v>294</v>
      </c>
      <c r="C279" s="1" t="s">
        <v>291</v>
      </c>
      <c r="D279" s="3" t="s">
        <v>292</v>
      </c>
      <c r="E279" s="1" t="s">
        <v>293</v>
      </c>
      <c r="F279" s="1" t="s">
        <v>35</v>
      </c>
      <c r="G279" s="1" t="s">
        <v>43</v>
      </c>
      <c r="H279" s="1">
        <v>3</v>
      </c>
      <c r="I279" s="1">
        <v>866.73391</v>
      </c>
      <c r="J279" s="1">
        <v>2597.1799</v>
      </c>
      <c r="K279" s="1">
        <v>4.0089</v>
      </c>
      <c r="L279" s="1">
        <v>0.0064645</v>
      </c>
      <c r="M279" s="1">
        <v>2</v>
      </c>
      <c r="N279" s="1">
        <v>33.66</v>
      </c>
      <c r="O279" s="1">
        <v>5.75</v>
      </c>
      <c r="P279" s="1">
        <v>151.91</v>
      </c>
      <c r="Q279" s="1">
        <v>151.91</v>
      </c>
      <c r="R279" s="1">
        <v>1</v>
      </c>
      <c r="T279" s="1">
        <v>0.50248</v>
      </c>
      <c r="U279" s="1">
        <f>LN(T279)</f>
        <v>-0.6881994408360117</v>
      </c>
      <c r="V279" s="1">
        <f>(U279)+0.3027</f>
        <v>-0.3854994408360117</v>
      </c>
      <c r="Y279" s="1">
        <v>0.6801108762220444</v>
      </c>
      <c r="Z279" s="1">
        <v>1.2546</v>
      </c>
      <c r="AA279" s="1">
        <v>0.30875</v>
      </c>
      <c r="AB279" s="1">
        <v>0.30875</v>
      </c>
      <c r="AC279" s="1">
        <v>1124900</v>
      </c>
      <c r="AD279" s="1">
        <v>709450</v>
      </c>
      <c r="AE279" s="1">
        <v>415470</v>
      </c>
    </row>
    <row r="280" spans="1:31" ht="18" customHeight="1">
      <c r="A280" s="1" t="s">
        <v>2</v>
      </c>
      <c r="B280" s="1" t="s">
        <v>295</v>
      </c>
      <c r="C280" s="1" t="s">
        <v>296</v>
      </c>
      <c r="D280" s="1" t="s">
        <v>297</v>
      </c>
      <c r="E280" s="1" t="s">
        <v>298</v>
      </c>
      <c r="F280" s="1" t="s">
        <v>35</v>
      </c>
      <c r="G280" s="1" t="s">
        <v>36</v>
      </c>
      <c r="H280" s="1">
        <v>2</v>
      </c>
      <c r="I280" s="1">
        <v>734.33503</v>
      </c>
      <c r="J280" s="1">
        <v>1466.6555</v>
      </c>
      <c r="K280" s="1">
        <v>-0.12794</v>
      </c>
      <c r="L280" s="1">
        <v>0.055834</v>
      </c>
      <c r="M280" s="1">
        <v>2</v>
      </c>
      <c r="N280" s="1">
        <v>23.7</v>
      </c>
      <c r="O280" s="1">
        <v>9.38</v>
      </c>
      <c r="P280" s="1">
        <v>71.675</v>
      </c>
      <c r="Q280" s="1">
        <v>71.675</v>
      </c>
      <c r="R280" s="1">
        <v>1</v>
      </c>
      <c r="T280" s="1">
        <v>0.23378</v>
      </c>
      <c r="U280" s="1">
        <f>1/T280</f>
        <v>4.277525879031568</v>
      </c>
      <c r="V280" s="1">
        <f>LN(U280)</f>
        <v>1.453374776802513</v>
      </c>
      <c r="W280" s="1">
        <f>(V280)+0.226248</f>
        <v>1.679622776802513</v>
      </c>
      <c r="X280" s="1">
        <f>EXP(W280)</f>
        <v>5.363532340646428</v>
      </c>
      <c r="Y280" s="1">
        <v>0.18644429388850806</v>
      </c>
      <c r="Z280" s="1">
        <v>0.15389</v>
      </c>
      <c r="AA280" s="1">
        <v>0.034226</v>
      </c>
      <c r="AB280" s="1">
        <v>0.034226</v>
      </c>
      <c r="AC280" s="1">
        <v>1091800</v>
      </c>
      <c r="AD280" s="1">
        <v>120900</v>
      </c>
      <c r="AE280" s="1">
        <v>970920</v>
      </c>
    </row>
    <row r="281" spans="1:31" ht="18" customHeight="1">
      <c r="A281" s="1" t="s">
        <v>2</v>
      </c>
      <c r="B281" s="1" t="s">
        <v>299</v>
      </c>
      <c r="C281" s="1" t="s">
        <v>296</v>
      </c>
      <c r="D281" s="1" t="s">
        <v>297</v>
      </c>
      <c r="E281" s="1" t="s">
        <v>298</v>
      </c>
      <c r="F281" s="1" t="s">
        <v>35</v>
      </c>
      <c r="G281" s="1" t="s">
        <v>43</v>
      </c>
      <c r="H281" s="1">
        <v>2</v>
      </c>
      <c r="I281" s="1">
        <v>669.8627</v>
      </c>
      <c r="J281" s="1">
        <v>1337.7108</v>
      </c>
      <c r="K281" s="1">
        <v>1.2839</v>
      </c>
      <c r="L281" s="2">
        <v>1.9882E-14</v>
      </c>
      <c r="M281" s="1">
        <v>2</v>
      </c>
      <c r="N281" s="1">
        <v>81.5</v>
      </c>
      <c r="O281" s="1">
        <v>54.7</v>
      </c>
      <c r="P281" s="1">
        <v>159.29</v>
      </c>
      <c r="Q281" s="1">
        <v>159.29</v>
      </c>
      <c r="R281" s="1">
        <v>1</v>
      </c>
      <c r="T281" s="1">
        <v>0.1507</v>
      </c>
      <c r="U281" s="1">
        <f>LN(T281)</f>
        <v>-1.8924641733496872</v>
      </c>
      <c r="V281" s="1">
        <f>(U281)+0.3027</f>
        <v>-1.5897641733496872</v>
      </c>
      <c r="Y281" s="1">
        <v>0.2039737084991683</v>
      </c>
      <c r="Z281" s="1">
        <v>0.39398</v>
      </c>
      <c r="AA281" s="1">
        <v>0.07766</v>
      </c>
      <c r="AB281" s="1">
        <v>0.07766</v>
      </c>
      <c r="AC281" s="1">
        <v>451830</v>
      </c>
      <c r="AD281" s="1">
        <v>397390</v>
      </c>
      <c r="AE281" s="1">
        <v>54438</v>
      </c>
    </row>
    <row r="282" spans="1:31" ht="18" customHeight="1">
      <c r="A282" s="1" t="s">
        <v>2</v>
      </c>
      <c r="B282" s="1" t="s">
        <v>295</v>
      </c>
      <c r="C282" s="1" t="s">
        <v>296</v>
      </c>
      <c r="D282" s="1" t="s">
        <v>297</v>
      </c>
      <c r="E282" s="1" t="s">
        <v>298</v>
      </c>
      <c r="F282" s="1" t="s">
        <v>37</v>
      </c>
      <c r="G282" s="1" t="s">
        <v>43</v>
      </c>
      <c r="H282" s="1">
        <v>2</v>
      </c>
      <c r="I282" s="1">
        <v>734.33503</v>
      </c>
      <c r="J282" s="1">
        <v>1466.6555</v>
      </c>
      <c r="K282" s="1">
        <v>0.13985</v>
      </c>
      <c r="L282" s="2">
        <v>3.5767E-05</v>
      </c>
      <c r="M282" s="1">
        <v>2</v>
      </c>
      <c r="N282" s="1">
        <v>40.46</v>
      </c>
      <c r="O282" s="1">
        <v>11.49</v>
      </c>
      <c r="P282" s="1">
        <v>107.52</v>
      </c>
      <c r="Q282" s="1">
        <v>107.52</v>
      </c>
      <c r="R282" s="1">
        <v>1</v>
      </c>
      <c r="T282" s="1">
        <v>0.23883</v>
      </c>
      <c r="U282" s="1">
        <f>LN(T282)</f>
        <v>-1.4320032772135407</v>
      </c>
      <c r="V282" s="1">
        <f>(U282)+0.3027</f>
        <v>-1.1293032772135407</v>
      </c>
      <c r="Y282" s="1">
        <v>0.3232583994748265</v>
      </c>
      <c r="Z282" s="1">
        <v>0.62437</v>
      </c>
      <c r="AA282" s="1">
        <v>0.24345</v>
      </c>
      <c r="AB282" s="1">
        <v>0.24345</v>
      </c>
      <c r="AC282" s="1">
        <v>1024500</v>
      </c>
      <c r="AD282" s="1">
        <v>770810</v>
      </c>
      <c r="AE282" s="1">
        <v>253670</v>
      </c>
    </row>
    <row r="283" spans="1:31" ht="18" customHeight="1">
      <c r="A283" s="1" t="s">
        <v>2</v>
      </c>
      <c r="B283" s="1" t="s">
        <v>300</v>
      </c>
      <c r="C283" s="1" t="s">
        <v>301</v>
      </c>
      <c r="D283" s="1" t="s">
        <v>302</v>
      </c>
      <c r="E283" s="1" t="s">
        <v>303</v>
      </c>
      <c r="F283" s="1" t="s">
        <v>35</v>
      </c>
      <c r="G283" s="1" t="s">
        <v>43</v>
      </c>
      <c r="H283" s="1">
        <v>2</v>
      </c>
      <c r="I283" s="1">
        <v>830.87198</v>
      </c>
      <c r="J283" s="1">
        <v>1659.7294</v>
      </c>
      <c r="K283" s="1">
        <v>-2.3461</v>
      </c>
      <c r="L283" s="1">
        <v>0.010529</v>
      </c>
      <c r="M283" s="1">
        <v>3</v>
      </c>
      <c r="N283" s="1">
        <v>34.67</v>
      </c>
      <c r="O283" s="1">
        <v>5.47</v>
      </c>
      <c r="P283" s="1">
        <v>114.1</v>
      </c>
      <c r="Q283" s="1">
        <v>73.453</v>
      </c>
      <c r="R283" s="1">
        <v>2</v>
      </c>
      <c r="T283" s="1">
        <v>0.020574</v>
      </c>
      <c r="U283" s="1">
        <f>LN(T283)</f>
        <v>-3.883727136273299</v>
      </c>
      <c r="V283" s="1">
        <f>(U283)-0.244866</f>
        <v>-4.128593136273299</v>
      </c>
      <c r="Y283" s="1">
        <v>0.0161055211650354</v>
      </c>
      <c r="Z283" s="1">
        <v>0.051634</v>
      </c>
      <c r="AA283" s="2">
        <v>1.2281E-05</v>
      </c>
      <c r="AB283" s="2">
        <v>1.2281E-05</v>
      </c>
      <c r="AC283" s="1">
        <v>670070</v>
      </c>
      <c r="AD283" s="1">
        <v>644850</v>
      </c>
      <c r="AE283" s="1">
        <v>25216</v>
      </c>
    </row>
    <row r="284" spans="1:31" ht="18" customHeight="1">
      <c r="A284" s="1" t="s">
        <v>2</v>
      </c>
      <c r="B284" s="1" t="s">
        <v>300</v>
      </c>
      <c r="C284" s="1" t="s">
        <v>301</v>
      </c>
      <c r="D284" s="1" t="s">
        <v>302</v>
      </c>
      <c r="E284" s="1" t="s">
        <v>303</v>
      </c>
      <c r="F284" s="1" t="s">
        <v>35</v>
      </c>
      <c r="G284" s="1" t="s">
        <v>43</v>
      </c>
      <c r="H284" s="1">
        <v>3</v>
      </c>
      <c r="I284" s="1">
        <v>554.25041</v>
      </c>
      <c r="J284" s="1">
        <v>1659.7294</v>
      </c>
      <c r="K284" s="1">
        <v>-3.1493</v>
      </c>
      <c r="L284" s="1">
        <v>0.42496</v>
      </c>
      <c r="M284" s="1">
        <v>1</v>
      </c>
      <c r="N284" s="1">
        <v>19.81</v>
      </c>
      <c r="O284" s="1">
        <v>1.63</v>
      </c>
      <c r="P284" s="1">
        <v>65.143</v>
      </c>
      <c r="Q284" s="1">
        <v>59.602</v>
      </c>
      <c r="R284" s="1">
        <v>2</v>
      </c>
      <c r="T284" s="1">
        <v>0.034258</v>
      </c>
      <c r="U284" s="1">
        <f>LN(T284)</f>
        <v>-3.373835164906344</v>
      </c>
      <c r="V284" s="1">
        <f>(U284)-0.244866</f>
        <v>-3.618701164906344</v>
      </c>
      <c r="Y284" s="1">
        <v>0.02681748537337332</v>
      </c>
      <c r="Z284" s="1">
        <v>0.085975</v>
      </c>
      <c r="AA284" s="1">
        <v>0.00023885</v>
      </c>
      <c r="AB284" s="1">
        <v>0.00023885</v>
      </c>
      <c r="AC284" s="1">
        <v>830360</v>
      </c>
      <c r="AD284" s="1">
        <v>783620</v>
      </c>
      <c r="AE284" s="1">
        <v>46745</v>
      </c>
    </row>
    <row r="285" spans="1:31" ht="18" customHeight="1">
      <c r="A285" s="1" t="s">
        <v>2</v>
      </c>
      <c r="B285" s="1" t="s">
        <v>300</v>
      </c>
      <c r="C285" s="1" t="s">
        <v>301</v>
      </c>
      <c r="D285" s="1" t="s">
        <v>302</v>
      </c>
      <c r="E285" s="1" t="s">
        <v>303</v>
      </c>
      <c r="F285" s="1" t="s">
        <v>35</v>
      </c>
      <c r="G285" s="1" t="s">
        <v>36</v>
      </c>
      <c r="H285" s="1">
        <v>2</v>
      </c>
      <c r="I285" s="1">
        <v>830.87198</v>
      </c>
      <c r="J285" s="1">
        <v>1659.7294</v>
      </c>
      <c r="K285" s="1">
        <v>-3.2592</v>
      </c>
      <c r="L285" s="1">
        <v>0.016841</v>
      </c>
      <c r="M285" s="1">
        <v>2</v>
      </c>
      <c r="N285" s="1">
        <v>35.66</v>
      </c>
      <c r="O285" s="1">
        <v>0.049999</v>
      </c>
      <c r="P285" s="1">
        <v>127.3</v>
      </c>
      <c r="Q285" s="1">
        <v>86.652</v>
      </c>
      <c r="R285" s="1">
        <v>2</v>
      </c>
      <c r="T285" s="1">
        <v>0.054163</v>
      </c>
      <c r="U285" s="1">
        <f>1/T285</f>
        <v>18.462788250281555</v>
      </c>
      <c r="V285" s="1">
        <f>LN(U285)</f>
        <v>2.9157572604793742</v>
      </c>
      <c r="W285" s="1">
        <f>(V285)+0.226248</f>
        <v>3.1420052604793742</v>
      </c>
      <c r="X285" s="1">
        <f>EXP(W285)</f>
        <v>23.150242612047364</v>
      </c>
      <c r="Y285" s="1">
        <v>0.04319609158132973</v>
      </c>
      <c r="Z285" s="1">
        <v>0.064662</v>
      </c>
      <c r="AA285" s="1">
        <v>0.0038361</v>
      </c>
      <c r="AB285" s="1">
        <v>0.0038361</v>
      </c>
      <c r="AC285" s="1">
        <v>768820</v>
      </c>
      <c r="AD285" s="1">
        <v>31368</v>
      </c>
      <c r="AE285" s="1">
        <v>737450</v>
      </c>
    </row>
    <row r="286" spans="1:31" ht="18" customHeight="1">
      <c r="A286" s="1" t="s">
        <v>2</v>
      </c>
      <c r="B286" s="1" t="s">
        <v>300</v>
      </c>
      <c r="C286" s="1" t="s">
        <v>301</v>
      </c>
      <c r="D286" s="1" t="s">
        <v>302</v>
      </c>
      <c r="E286" s="1" t="s">
        <v>303</v>
      </c>
      <c r="F286" s="1" t="s">
        <v>35</v>
      </c>
      <c r="G286" s="1" t="s">
        <v>43</v>
      </c>
      <c r="H286" s="1">
        <v>2</v>
      </c>
      <c r="I286" s="1">
        <v>830.87198</v>
      </c>
      <c r="J286" s="1">
        <v>1659.7294</v>
      </c>
      <c r="K286" s="1">
        <v>-3.4517</v>
      </c>
      <c r="L286" s="1">
        <v>0.015252</v>
      </c>
      <c r="M286" s="1">
        <v>2</v>
      </c>
      <c r="N286" s="1">
        <v>36.36</v>
      </c>
      <c r="O286" s="1">
        <v>8.18</v>
      </c>
      <c r="P286" s="1">
        <v>114.1</v>
      </c>
      <c r="Q286" s="1">
        <v>73.453</v>
      </c>
      <c r="R286" s="1">
        <v>2</v>
      </c>
      <c r="T286" s="1">
        <v>0.040181</v>
      </c>
      <c r="U286" s="1">
        <f>LN(T286)</f>
        <v>-3.214361031901068</v>
      </c>
      <c r="V286" s="1">
        <f>(U286)+0.3027</f>
        <v>-2.9116610319010676</v>
      </c>
      <c r="Y286" s="1">
        <v>0.054385319052455756</v>
      </c>
      <c r="Z286" s="1">
        <v>0.094183</v>
      </c>
      <c r="AA286" s="1">
        <v>0.00015661</v>
      </c>
      <c r="AB286" s="1">
        <v>0.00015661</v>
      </c>
      <c r="AC286" s="1">
        <v>213320</v>
      </c>
      <c r="AD286" s="1">
        <v>202300</v>
      </c>
      <c r="AE286" s="1">
        <v>11018</v>
      </c>
    </row>
    <row r="287" spans="1:31" ht="18" customHeight="1">
      <c r="A287" s="1" t="s">
        <v>2</v>
      </c>
      <c r="B287" s="1" t="s">
        <v>304</v>
      </c>
      <c r="C287" s="1" t="s">
        <v>301</v>
      </c>
      <c r="D287" s="1" t="s">
        <v>302</v>
      </c>
      <c r="E287" s="1" t="s">
        <v>303</v>
      </c>
      <c r="F287" s="1" t="s">
        <v>37</v>
      </c>
      <c r="G287" s="1" t="s">
        <v>43</v>
      </c>
      <c r="H287" s="1">
        <v>3</v>
      </c>
      <c r="I287" s="1">
        <v>772.357</v>
      </c>
      <c r="J287" s="1">
        <v>2314.0492</v>
      </c>
      <c r="K287" s="1">
        <v>-2.0653</v>
      </c>
      <c r="L287" s="2">
        <v>1.514E-06</v>
      </c>
      <c r="M287" s="1">
        <v>2</v>
      </c>
      <c r="N287" s="1">
        <v>33.09</v>
      </c>
      <c r="O287" s="1">
        <v>26.4</v>
      </c>
      <c r="P287" s="1">
        <v>115.7</v>
      </c>
      <c r="Q287" s="1">
        <v>115.7</v>
      </c>
      <c r="R287" s="1">
        <v>1</v>
      </c>
      <c r="T287" s="1">
        <v>0.095953</v>
      </c>
      <c r="U287" s="1">
        <f>LN(T287)</f>
        <v>-2.343896790732685</v>
      </c>
      <c r="V287" s="1">
        <f>(U287)-0.244866</f>
        <v>-2.588762790732685</v>
      </c>
      <c r="Y287" s="1">
        <v>0.07511291301393222</v>
      </c>
      <c r="Z287" s="1">
        <v>0.18201</v>
      </c>
      <c r="AA287" s="1">
        <v>0.0075963</v>
      </c>
      <c r="AB287" s="1">
        <v>0.0075963</v>
      </c>
      <c r="AC287" s="1">
        <v>4702600</v>
      </c>
      <c r="AD287" s="1">
        <v>4202200</v>
      </c>
      <c r="AE287" s="1">
        <v>500450</v>
      </c>
    </row>
    <row r="288" spans="1:31" ht="18" customHeight="1">
      <c r="A288" s="1" t="s">
        <v>2</v>
      </c>
      <c r="B288" s="1" t="s">
        <v>304</v>
      </c>
      <c r="C288" s="1" t="s">
        <v>301</v>
      </c>
      <c r="D288" s="1" t="s">
        <v>302</v>
      </c>
      <c r="E288" s="1" t="s">
        <v>303</v>
      </c>
      <c r="F288" s="1" t="s">
        <v>37</v>
      </c>
      <c r="G288" s="1" t="s">
        <v>43</v>
      </c>
      <c r="H288" s="1">
        <v>4</v>
      </c>
      <c r="I288" s="1">
        <v>579.51957</v>
      </c>
      <c r="J288" s="1">
        <v>2314.0492</v>
      </c>
      <c r="K288" s="1">
        <v>-2.9871</v>
      </c>
      <c r="L288" s="2">
        <v>1.0068E-08</v>
      </c>
      <c r="M288" s="1">
        <v>4</v>
      </c>
      <c r="N288" s="1">
        <v>48.53</v>
      </c>
      <c r="O288" s="1">
        <v>48.53</v>
      </c>
      <c r="P288" s="1">
        <v>126.1</v>
      </c>
      <c r="Q288" s="1">
        <v>126.1</v>
      </c>
      <c r="R288" s="1">
        <v>1</v>
      </c>
      <c r="T288" s="1">
        <v>0.098465</v>
      </c>
      <c r="U288" s="1">
        <f>LN(T288)</f>
        <v>-2.3180541238979773</v>
      </c>
      <c r="V288" s="1">
        <f>(U288)-0.244866</f>
        <v>-2.5629201238979773</v>
      </c>
      <c r="Y288" s="1">
        <v>0.07707933029625794</v>
      </c>
      <c r="Z288" s="1">
        <v>0.18678</v>
      </c>
      <c r="AA288" s="1">
        <v>0.0084035</v>
      </c>
      <c r="AB288" s="1">
        <v>0.0084035</v>
      </c>
      <c r="AC288" s="1">
        <v>9227800</v>
      </c>
      <c r="AD288" s="1">
        <v>8187200</v>
      </c>
      <c r="AE288" s="1">
        <v>1040600</v>
      </c>
    </row>
    <row r="289" spans="1:31" ht="18" customHeight="1">
      <c r="A289" s="1" t="s">
        <v>2</v>
      </c>
      <c r="B289" s="1" t="s">
        <v>305</v>
      </c>
      <c r="C289" s="1" t="s">
        <v>301</v>
      </c>
      <c r="D289" s="1" t="s">
        <v>302</v>
      </c>
      <c r="E289" s="1" t="s">
        <v>303</v>
      </c>
      <c r="F289" s="1" t="s">
        <v>37</v>
      </c>
      <c r="G289" s="1" t="s">
        <v>43</v>
      </c>
      <c r="H289" s="1">
        <v>3</v>
      </c>
      <c r="I289" s="1">
        <v>586.25281</v>
      </c>
      <c r="J289" s="1">
        <v>1755.7366</v>
      </c>
      <c r="K289" s="1">
        <v>-2.834</v>
      </c>
      <c r="L289" s="2">
        <v>3.3803E-07</v>
      </c>
      <c r="M289" s="1">
        <v>4</v>
      </c>
      <c r="N289" s="1">
        <v>41.74</v>
      </c>
      <c r="O289" s="1">
        <v>34.78</v>
      </c>
      <c r="P289" s="1">
        <v>153.28</v>
      </c>
      <c r="Q289" s="1">
        <v>153.28</v>
      </c>
      <c r="R289" s="1">
        <v>1</v>
      </c>
      <c r="T289" s="1">
        <v>0.10139</v>
      </c>
      <c r="U289" s="1">
        <f>LN(T289)</f>
        <v>-2.2887808120176487</v>
      </c>
      <c r="V289" s="1">
        <f>(U289)-0.244866</f>
        <v>-2.5336468120176487</v>
      </c>
      <c r="Y289" s="1">
        <v>0.0793690478722144</v>
      </c>
      <c r="Z289" s="1">
        <v>0.24399</v>
      </c>
      <c r="AA289" s="1">
        <v>0.022223</v>
      </c>
      <c r="AB289" s="1">
        <v>0.022223</v>
      </c>
      <c r="AC289" s="1">
        <v>408260</v>
      </c>
      <c r="AD289" s="1">
        <v>354550</v>
      </c>
      <c r="AE289" s="1">
        <v>53712</v>
      </c>
    </row>
    <row r="290" spans="1:31" ht="18" customHeight="1">
      <c r="A290" s="1" t="s">
        <v>2</v>
      </c>
      <c r="B290" s="1" t="s">
        <v>300</v>
      </c>
      <c r="C290" s="1" t="s">
        <v>301</v>
      </c>
      <c r="D290" s="1" t="s">
        <v>302</v>
      </c>
      <c r="E290" s="1" t="s">
        <v>303</v>
      </c>
      <c r="F290" s="1" t="s">
        <v>35</v>
      </c>
      <c r="G290" s="1" t="s">
        <v>43</v>
      </c>
      <c r="H290" s="1">
        <v>3</v>
      </c>
      <c r="I290" s="1">
        <v>554.25041</v>
      </c>
      <c r="J290" s="1">
        <v>1659.7294</v>
      </c>
      <c r="K290" s="1">
        <v>-3.3264</v>
      </c>
      <c r="L290" s="1">
        <v>0.91982</v>
      </c>
      <c r="M290" s="1">
        <v>1</v>
      </c>
      <c r="N290" s="1">
        <v>12.6</v>
      </c>
      <c r="O290" s="1">
        <v>3.16</v>
      </c>
      <c r="P290" s="1">
        <v>56.019</v>
      </c>
      <c r="Q290" s="1">
        <v>50.386</v>
      </c>
      <c r="R290" s="1">
        <v>2</v>
      </c>
      <c r="T290" s="1">
        <v>0.058866</v>
      </c>
      <c r="U290" s="1">
        <f>LN(T290)</f>
        <v>-2.8324916045728283</v>
      </c>
      <c r="V290" s="1">
        <f>(U290)+0.3027</f>
        <v>-2.529791604572828</v>
      </c>
      <c r="Y290" s="1">
        <v>0.07967562259132077</v>
      </c>
      <c r="Z290" s="1">
        <v>0.13798</v>
      </c>
      <c r="AA290" s="1">
        <v>0.0012573</v>
      </c>
      <c r="AB290" s="1">
        <v>0.0012573</v>
      </c>
      <c r="AC290" s="1">
        <v>150940</v>
      </c>
      <c r="AD290" s="1">
        <v>150940</v>
      </c>
      <c r="AE290" s="1">
        <v>0</v>
      </c>
    </row>
    <row r="291" spans="1:31" ht="18" customHeight="1">
      <c r="A291" s="1" t="s">
        <v>2</v>
      </c>
      <c r="B291" s="1" t="s">
        <v>305</v>
      </c>
      <c r="C291" s="1" t="s">
        <v>301</v>
      </c>
      <c r="D291" s="1" t="s">
        <v>302</v>
      </c>
      <c r="E291" s="1" t="s">
        <v>303</v>
      </c>
      <c r="F291" s="1" t="s">
        <v>35</v>
      </c>
      <c r="G291" s="1" t="s">
        <v>36</v>
      </c>
      <c r="H291" s="1">
        <v>3</v>
      </c>
      <c r="I291" s="1">
        <v>586.25281</v>
      </c>
      <c r="J291" s="1">
        <v>1755.7366</v>
      </c>
      <c r="K291" s="1">
        <v>-4.8671</v>
      </c>
      <c r="L291" s="1">
        <v>0.0033245</v>
      </c>
      <c r="M291" s="1">
        <v>4</v>
      </c>
      <c r="N291" s="1">
        <v>47.19</v>
      </c>
      <c r="O291" s="1">
        <v>36.08</v>
      </c>
      <c r="P291" s="1">
        <v>180.61</v>
      </c>
      <c r="Q291" s="1">
        <v>180.61</v>
      </c>
      <c r="R291" s="1">
        <v>1</v>
      </c>
      <c r="T291" s="1">
        <v>0.10614</v>
      </c>
      <c r="U291" s="1">
        <f>1/T291</f>
        <v>9.42151874882231</v>
      </c>
      <c r="V291" s="1">
        <f>LN(U291)</f>
        <v>2.242996301582388</v>
      </c>
      <c r="W291" s="1">
        <f>(V291)+0.226248</f>
        <v>2.469244301582388</v>
      </c>
      <c r="X291" s="1">
        <f>EXP(W291)</f>
        <v>11.81351602220013</v>
      </c>
      <c r="Y291" s="1">
        <v>0.08464880380411603</v>
      </c>
      <c r="Z291" s="1">
        <v>0.06987</v>
      </c>
      <c r="AA291" s="1">
        <v>0.0047883</v>
      </c>
      <c r="AB291" s="1">
        <v>0.0047883</v>
      </c>
      <c r="AC291" s="1">
        <v>3680100</v>
      </c>
      <c r="AD291" s="1">
        <v>415220</v>
      </c>
      <c r="AE291" s="1">
        <v>3264800</v>
      </c>
    </row>
    <row r="292" spans="1:31" ht="18" customHeight="1">
      <c r="A292" s="1" t="s">
        <v>2</v>
      </c>
      <c r="B292" s="1" t="s">
        <v>306</v>
      </c>
      <c r="C292" s="1" t="s">
        <v>301</v>
      </c>
      <c r="D292" s="1" t="s">
        <v>302</v>
      </c>
      <c r="E292" s="1" t="s">
        <v>303</v>
      </c>
      <c r="F292" s="1" t="s">
        <v>35</v>
      </c>
      <c r="G292" s="1" t="s">
        <v>43</v>
      </c>
      <c r="H292" s="1">
        <v>2</v>
      </c>
      <c r="I292" s="1">
        <v>758.83961</v>
      </c>
      <c r="J292" s="1">
        <v>1515.6647</v>
      </c>
      <c r="K292" s="1">
        <v>0.57447</v>
      </c>
      <c r="L292" s="1">
        <v>0.07007</v>
      </c>
      <c r="M292" s="1">
        <v>3</v>
      </c>
      <c r="N292" s="1">
        <v>23.23</v>
      </c>
      <c r="O292" s="1">
        <v>0</v>
      </c>
      <c r="P292" s="1">
        <v>94.905</v>
      </c>
      <c r="Q292" s="1">
        <v>94.905</v>
      </c>
      <c r="R292" s="1">
        <v>1</v>
      </c>
      <c r="T292" s="1">
        <v>0.14668</v>
      </c>
      <c r="U292" s="1">
        <f>LN(T292)</f>
        <v>-1.9195019357790117</v>
      </c>
      <c r="V292" s="1">
        <f>(U292)-0.244866</f>
        <v>-2.1643679357790115</v>
      </c>
      <c r="Y292" s="1">
        <v>0.11482248685172514</v>
      </c>
      <c r="Z292" s="1">
        <v>0.24689</v>
      </c>
      <c r="AA292" s="1">
        <v>0.023227</v>
      </c>
      <c r="AB292" s="1">
        <v>0.023227</v>
      </c>
      <c r="AC292" s="1">
        <v>1375300</v>
      </c>
      <c r="AD292" s="1">
        <v>1152400</v>
      </c>
      <c r="AE292" s="1">
        <v>222840</v>
      </c>
    </row>
    <row r="293" spans="1:31" ht="18" customHeight="1">
      <c r="A293" s="1" t="s">
        <v>2</v>
      </c>
      <c r="B293" s="1" t="s">
        <v>304</v>
      </c>
      <c r="C293" s="1" t="s">
        <v>301</v>
      </c>
      <c r="D293" s="1" t="s">
        <v>302</v>
      </c>
      <c r="E293" s="1" t="s">
        <v>303</v>
      </c>
      <c r="F293" s="1" t="s">
        <v>35</v>
      </c>
      <c r="G293" s="1" t="s">
        <v>43</v>
      </c>
      <c r="H293" s="1">
        <v>4</v>
      </c>
      <c r="I293" s="1">
        <v>579.51957</v>
      </c>
      <c r="J293" s="1">
        <v>2314.0492</v>
      </c>
      <c r="K293" s="1">
        <v>-2.8977</v>
      </c>
      <c r="L293" s="1">
        <v>0.00067239</v>
      </c>
      <c r="M293" s="1">
        <v>2</v>
      </c>
      <c r="N293" s="1">
        <v>36.83</v>
      </c>
      <c r="O293" s="1">
        <v>22.16</v>
      </c>
      <c r="P293" s="1">
        <v>77.709</v>
      </c>
      <c r="Q293" s="1">
        <v>77.709</v>
      </c>
      <c r="R293" s="1">
        <v>1</v>
      </c>
      <c r="T293" s="1">
        <v>0.087362</v>
      </c>
      <c r="U293" s="1">
        <f>LN(T293)</f>
        <v>-2.437694873474707</v>
      </c>
      <c r="V293" s="1">
        <f>(U293)+0.3027</f>
        <v>-2.1349948734747066</v>
      </c>
      <c r="Y293" s="1">
        <v>0.11824519656207261</v>
      </c>
      <c r="Z293" s="1">
        <v>0.23768</v>
      </c>
      <c r="AA293" s="1">
        <v>0.014191</v>
      </c>
      <c r="AB293" s="1">
        <v>0.014191</v>
      </c>
      <c r="AC293" s="1">
        <v>511420</v>
      </c>
      <c r="AD293" s="1">
        <v>446970</v>
      </c>
      <c r="AE293" s="1">
        <v>64453</v>
      </c>
    </row>
    <row r="294" spans="1:31" ht="18" customHeight="1">
      <c r="A294" s="1" t="s">
        <v>2</v>
      </c>
      <c r="B294" s="1" t="s">
        <v>305</v>
      </c>
      <c r="C294" s="1" t="s">
        <v>301</v>
      </c>
      <c r="D294" s="1" t="s">
        <v>302</v>
      </c>
      <c r="E294" s="1" t="s">
        <v>303</v>
      </c>
      <c r="F294" s="1" t="s">
        <v>37</v>
      </c>
      <c r="G294" s="1" t="s">
        <v>43</v>
      </c>
      <c r="H294" s="1">
        <v>3</v>
      </c>
      <c r="I294" s="1">
        <v>586.25281</v>
      </c>
      <c r="J294" s="1">
        <v>1755.7366</v>
      </c>
      <c r="K294" s="1">
        <v>-3.4682</v>
      </c>
      <c r="L294" s="2">
        <v>5.4597E-14</v>
      </c>
      <c r="M294" s="1">
        <v>7</v>
      </c>
      <c r="N294" s="1">
        <v>51.65</v>
      </c>
      <c r="O294" s="1">
        <v>44.33</v>
      </c>
      <c r="P294" s="1">
        <v>195.04</v>
      </c>
      <c r="Q294" s="1">
        <v>195.04</v>
      </c>
      <c r="R294" s="1">
        <v>1</v>
      </c>
      <c r="T294" s="1">
        <v>0.12684</v>
      </c>
      <c r="U294" s="1">
        <f>LN(T294)</f>
        <v>-2.0648288293119905</v>
      </c>
      <c r="V294" s="1">
        <f>(U294)+0.3027</f>
        <v>-1.7621288293119906</v>
      </c>
      <c r="Y294" s="1">
        <v>0.17167899924375912</v>
      </c>
      <c r="Z294" s="1">
        <v>0.33159</v>
      </c>
      <c r="AA294" s="1">
        <v>0.040874</v>
      </c>
      <c r="AB294" s="1">
        <v>0.040874</v>
      </c>
      <c r="AC294" s="1">
        <v>1050100</v>
      </c>
      <c r="AD294" s="1">
        <v>905980</v>
      </c>
      <c r="AE294" s="1">
        <v>144150</v>
      </c>
    </row>
    <row r="295" spans="1:31" ht="18" customHeight="1">
      <c r="A295" s="1" t="s">
        <v>2</v>
      </c>
      <c r="B295" s="1" t="s">
        <v>306</v>
      </c>
      <c r="C295" s="1" t="s">
        <v>301</v>
      </c>
      <c r="D295" s="1" t="s">
        <v>302</v>
      </c>
      <c r="E295" s="1" t="s">
        <v>303</v>
      </c>
      <c r="F295" s="1" t="s">
        <v>35</v>
      </c>
      <c r="G295" s="1" t="s">
        <v>36</v>
      </c>
      <c r="H295" s="1">
        <v>2</v>
      </c>
      <c r="I295" s="1">
        <v>758.83961</v>
      </c>
      <c r="J295" s="1">
        <v>1515.6647</v>
      </c>
      <c r="K295" s="1">
        <v>-0.5072</v>
      </c>
      <c r="L295" s="1">
        <v>0.27222</v>
      </c>
      <c r="M295" s="1">
        <v>1</v>
      </c>
      <c r="N295" s="1">
        <v>23.13</v>
      </c>
      <c r="O295" s="1">
        <v>0</v>
      </c>
      <c r="P295" s="1">
        <v>120.82</v>
      </c>
      <c r="Q295" s="1">
        <v>120.82</v>
      </c>
      <c r="R295" s="1">
        <v>1</v>
      </c>
      <c r="T295" s="1">
        <v>0.2692</v>
      </c>
      <c r="U295" s="1">
        <f>1/T295</f>
        <v>3.7147102526002973</v>
      </c>
      <c r="V295" s="1">
        <f>LN(U295)</f>
        <v>1.3123006812115643</v>
      </c>
      <c r="W295" s="1">
        <f>(V295)+0.226248</f>
        <v>1.5385486812115643</v>
      </c>
      <c r="X295" s="1">
        <f>EXP(W295)</f>
        <v>4.657825373686188</v>
      </c>
      <c r="Y295" s="1">
        <v>0.21469246263489764</v>
      </c>
      <c r="Z295" s="1">
        <v>0.18503</v>
      </c>
      <c r="AA295" s="1">
        <v>0.05023</v>
      </c>
      <c r="AB295" s="1">
        <v>0.05023</v>
      </c>
      <c r="AC295" s="1">
        <v>1665200</v>
      </c>
      <c r="AD295" s="1">
        <v>252500</v>
      </c>
      <c r="AE295" s="1">
        <v>1412700</v>
      </c>
    </row>
    <row r="296" spans="1:31" ht="18" customHeight="1">
      <c r="A296" s="1" t="s">
        <v>2</v>
      </c>
      <c r="B296" s="1" t="s">
        <v>305</v>
      </c>
      <c r="C296" s="1" t="s">
        <v>301</v>
      </c>
      <c r="D296" s="1" t="s">
        <v>302</v>
      </c>
      <c r="E296" s="1" t="s">
        <v>303</v>
      </c>
      <c r="F296" s="1" t="s">
        <v>35</v>
      </c>
      <c r="G296" s="1" t="s">
        <v>36</v>
      </c>
      <c r="H296" s="1">
        <v>2</v>
      </c>
      <c r="I296" s="1">
        <v>878.87558</v>
      </c>
      <c r="J296" s="1">
        <v>1755.7366</v>
      </c>
      <c r="K296" s="1">
        <v>-3.0372</v>
      </c>
      <c r="L296" s="1">
        <v>0.0071893</v>
      </c>
      <c r="M296" s="1">
        <v>2</v>
      </c>
      <c r="N296" s="1">
        <v>41.47</v>
      </c>
      <c r="O296" s="1">
        <v>29</v>
      </c>
      <c r="P296" s="1">
        <v>155.64</v>
      </c>
      <c r="Q296" s="1">
        <v>155.64</v>
      </c>
      <c r="R296" s="1">
        <v>1</v>
      </c>
      <c r="T296" s="1">
        <v>0.358</v>
      </c>
      <c r="U296" s="1">
        <f>1/T296</f>
        <v>2.793296089385475</v>
      </c>
      <c r="V296" s="1">
        <f>LN(U296)</f>
        <v>1.0272222925814367</v>
      </c>
      <c r="W296" s="1">
        <f>(V296)+0.226248</f>
        <v>1.2534702925814367</v>
      </c>
      <c r="X296" s="1">
        <f>EXP(W296)</f>
        <v>3.5024765100455917</v>
      </c>
      <c r="Y296" s="1">
        <v>0.28551226457389806</v>
      </c>
      <c r="Z296" s="1">
        <v>0.23566</v>
      </c>
      <c r="AA296" s="1">
        <v>0.079693</v>
      </c>
      <c r="AB296" s="1">
        <v>0.079693</v>
      </c>
      <c r="AC296" s="1">
        <v>140520</v>
      </c>
      <c r="AD296" s="1">
        <v>15148</v>
      </c>
      <c r="AE296" s="1">
        <v>125370</v>
      </c>
    </row>
    <row r="297" spans="1:31" ht="18" customHeight="1">
      <c r="A297" s="1" t="s">
        <v>2</v>
      </c>
      <c r="B297" s="1" t="s">
        <v>306</v>
      </c>
      <c r="C297" s="1" t="s">
        <v>301</v>
      </c>
      <c r="D297" s="1" t="s">
        <v>302</v>
      </c>
      <c r="E297" s="1" t="s">
        <v>303</v>
      </c>
      <c r="F297" s="1" t="s">
        <v>35</v>
      </c>
      <c r="G297" s="1" t="s">
        <v>43</v>
      </c>
      <c r="H297" s="1">
        <v>2</v>
      </c>
      <c r="I297" s="1">
        <v>758.83961</v>
      </c>
      <c r="J297" s="1">
        <v>1515.6647</v>
      </c>
      <c r="K297" s="1">
        <v>0.059412</v>
      </c>
      <c r="L297" s="1">
        <v>1</v>
      </c>
      <c r="M297" s="1">
        <v>1</v>
      </c>
      <c r="N297" s="1">
        <v>8.43</v>
      </c>
      <c r="O297" s="1">
        <v>0</v>
      </c>
      <c r="P297" s="1">
        <v>61.072</v>
      </c>
      <c r="Q297" s="1">
        <v>61.072</v>
      </c>
      <c r="R297" s="1">
        <v>1</v>
      </c>
      <c r="T297" s="1">
        <v>0.27123</v>
      </c>
      <c r="U297" s="1">
        <f>LN(T297)</f>
        <v>-1.3047881095647522</v>
      </c>
      <c r="V297" s="1">
        <f>(U297)+0.3027</f>
        <v>-1.0020881095647522</v>
      </c>
      <c r="Y297" s="1">
        <v>0.3671120700479722</v>
      </c>
      <c r="Z297" s="1">
        <v>0.73932</v>
      </c>
      <c r="AA297" s="1">
        <v>0.32249</v>
      </c>
      <c r="AB297" s="1">
        <v>0.32249</v>
      </c>
      <c r="AC297" s="1">
        <v>465510</v>
      </c>
      <c r="AD297" s="1">
        <v>386160</v>
      </c>
      <c r="AE297" s="1">
        <v>79350</v>
      </c>
    </row>
    <row r="298" spans="1:31" ht="18" customHeight="1">
      <c r="A298" s="1" t="s">
        <v>2</v>
      </c>
      <c r="B298" s="1" t="s">
        <v>307</v>
      </c>
      <c r="C298" s="1" t="s">
        <v>308</v>
      </c>
      <c r="D298" s="1" t="s">
        <v>309</v>
      </c>
      <c r="E298" s="1" t="s">
        <v>310</v>
      </c>
      <c r="F298" s="1" t="s">
        <v>35</v>
      </c>
      <c r="G298" s="1" t="s">
        <v>43</v>
      </c>
      <c r="H298" s="1">
        <v>3</v>
      </c>
      <c r="I298" s="1">
        <v>1317.8716</v>
      </c>
      <c r="J298" s="1">
        <v>3950.5929</v>
      </c>
      <c r="K298" s="1">
        <v>6.9791</v>
      </c>
      <c r="L298" s="2">
        <v>3.5857E-80</v>
      </c>
      <c r="M298" s="1">
        <v>1</v>
      </c>
      <c r="N298" s="1">
        <v>127.81</v>
      </c>
      <c r="O298" s="1">
        <v>61.58</v>
      </c>
      <c r="P298" s="1">
        <v>35.501</v>
      </c>
      <c r="Q298" s="1">
        <v>18.458</v>
      </c>
      <c r="R298" s="1">
        <v>2</v>
      </c>
      <c r="T298" s="1">
        <v>0.14174</v>
      </c>
      <c r="U298" s="1">
        <f>LN(T298)</f>
        <v>-1.953760885600027</v>
      </c>
      <c r="V298" s="1">
        <f>(U298)-0.244866</f>
        <v>-2.198626885600027</v>
      </c>
      <c r="Y298" s="1">
        <v>0.11095540827899862</v>
      </c>
      <c r="Z298" s="1">
        <v>0.34109</v>
      </c>
      <c r="AA298" s="1">
        <v>0.062865</v>
      </c>
      <c r="AB298" s="1">
        <v>0.062865</v>
      </c>
      <c r="AC298" s="1">
        <v>4430700</v>
      </c>
      <c r="AD298" s="1">
        <v>3555500</v>
      </c>
      <c r="AE298" s="1">
        <v>875200</v>
      </c>
    </row>
    <row r="299" spans="1:31" ht="18" customHeight="1">
      <c r="A299" s="1" t="s">
        <v>2</v>
      </c>
      <c r="B299" s="1" t="s">
        <v>311</v>
      </c>
      <c r="C299" s="1" t="s">
        <v>312</v>
      </c>
      <c r="D299" s="1" t="s">
        <v>313</v>
      </c>
      <c r="E299" s="1" t="s">
        <v>314</v>
      </c>
      <c r="F299" s="1" t="s">
        <v>35</v>
      </c>
      <c r="G299" s="1" t="s">
        <v>43</v>
      </c>
      <c r="H299" s="1">
        <v>2</v>
      </c>
      <c r="I299" s="1">
        <v>738.3369</v>
      </c>
      <c r="J299" s="1">
        <v>1474.6593</v>
      </c>
      <c r="K299" s="1">
        <v>-1.1374</v>
      </c>
      <c r="L299" s="1">
        <v>0.00049968</v>
      </c>
      <c r="M299" s="1">
        <v>2</v>
      </c>
      <c r="N299" s="1">
        <v>48.46</v>
      </c>
      <c r="O299" s="1">
        <v>29.51</v>
      </c>
      <c r="P299" s="1">
        <v>176.01</v>
      </c>
      <c r="Q299" s="1">
        <v>176.01</v>
      </c>
      <c r="R299" s="1">
        <v>1</v>
      </c>
      <c r="T299" s="1">
        <v>0.12725</v>
      </c>
      <c r="U299" s="1">
        <f>LN(T299)</f>
        <v>-2.061601623551505</v>
      </c>
      <c r="V299" s="1">
        <f>(U299)+0.3027</f>
        <v>-1.7589016235515051</v>
      </c>
      <c r="Y299" s="1">
        <v>0.17223393766767855</v>
      </c>
      <c r="Z299" s="1">
        <v>0.31772</v>
      </c>
      <c r="AA299" s="1">
        <v>0.040132</v>
      </c>
      <c r="AB299" s="1">
        <v>0.040132</v>
      </c>
      <c r="AC299" s="1">
        <v>2628400</v>
      </c>
      <c r="AD299" s="1">
        <v>2299700</v>
      </c>
      <c r="AE299" s="1">
        <v>328730</v>
      </c>
    </row>
    <row r="300" spans="1:31" ht="18" customHeight="1">
      <c r="A300" s="1" t="s">
        <v>2</v>
      </c>
      <c r="B300" s="1" t="s">
        <v>315</v>
      </c>
      <c r="C300" s="1" t="s">
        <v>316</v>
      </c>
      <c r="D300" s="1" t="s">
        <v>317</v>
      </c>
      <c r="E300" s="1" t="s">
        <v>318</v>
      </c>
      <c r="F300" s="1" t="s">
        <v>37</v>
      </c>
      <c r="G300" s="1" t="s">
        <v>36</v>
      </c>
      <c r="H300" s="1">
        <v>2</v>
      </c>
      <c r="I300" s="1">
        <v>652.28193</v>
      </c>
      <c r="J300" s="1">
        <v>1302.5493</v>
      </c>
      <c r="K300" s="1">
        <v>-2.789</v>
      </c>
      <c r="L300" s="2">
        <v>8.5615E-08</v>
      </c>
      <c r="M300" s="1">
        <v>5</v>
      </c>
      <c r="N300" s="1">
        <v>52.72</v>
      </c>
      <c r="O300" s="1">
        <v>0</v>
      </c>
      <c r="P300" s="1">
        <v>166.44</v>
      </c>
      <c r="Q300" s="1">
        <v>166.44</v>
      </c>
      <c r="R300" s="1">
        <v>1</v>
      </c>
      <c r="T300" s="1">
        <v>0.68121</v>
      </c>
      <c r="U300" s="1">
        <f>1/T300</f>
        <v>1.46797610134907</v>
      </c>
      <c r="V300" s="1">
        <f>LN(U300)</f>
        <v>0.38388465032484154</v>
      </c>
      <c r="W300" s="1">
        <f>(V300)+0.226248</f>
        <v>0.6101326503248415</v>
      </c>
      <c r="X300" s="1">
        <f>EXP(W300)</f>
        <v>1.8406755487974658</v>
      </c>
      <c r="Y300" s="1">
        <v>0.5432787981854332</v>
      </c>
      <c r="Z300" s="1">
        <v>0.44843</v>
      </c>
      <c r="AA300" s="1">
        <v>0.21983</v>
      </c>
      <c r="AB300" s="1">
        <v>0.21983</v>
      </c>
      <c r="AC300" s="1">
        <v>523720</v>
      </c>
      <c r="AD300" s="1">
        <v>188730</v>
      </c>
      <c r="AE300" s="1">
        <v>334990</v>
      </c>
    </row>
    <row r="301" spans="1:31" ht="18" customHeight="1">
      <c r="A301" s="1" t="s">
        <v>2</v>
      </c>
      <c r="B301" s="1" t="s">
        <v>315</v>
      </c>
      <c r="C301" s="1" t="s">
        <v>316</v>
      </c>
      <c r="D301" s="1" t="s">
        <v>317</v>
      </c>
      <c r="E301" s="1" t="s">
        <v>318</v>
      </c>
      <c r="F301" s="1" t="s">
        <v>37</v>
      </c>
      <c r="G301" s="1" t="s">
        <v>43</v>
      </c>
      <c r="H301" s="1">
        <v>2</v>
      </c>
      <c r="I301" s="1">
        <v>652.28193</v>
      </c>
      <c r="J301" s="1">
        <v>1302.5493</v>
      </c>
      <c r="K301" s="1">
        <v>-1.3559</v>
      </c>
      <c r="L301" s="2">
        <v>1.27E-06</v>
      </c>
      <c r="M301" s="1">
        <v>4</v>
      </c>
      <c r="N301" s="1">
        <v>40.63</v>
      </c>
      <c r="O301" s="1">
        <v>0</v>
      </c>
      <c r="P301" s="1">
        <v>166.44</v>
      </c>
      <c r="Q301" s="1">
        <v>166.44</v>
      </c>
      <c r="R301" s="1">
        <v>1</v>
      </c>
      <c r="T301" s="1">
        <v>0.80585</v>
      </c>
      <c r="U301" s="1">
        <f>LN(T301)</f>
        <v>-0.21585765801341</v>
      </c>
      <c r="V301" s="1">
        <f>(U301)-0.244866</f>
        <v>-0.46072365801341</v>
      </c>
      <c r="Y301" s="1">
        <v>0.6308269772938552</v>
      </c>
      <c r="Z301" s="1">
        <v>1.9392</v>
      </c>
      <c r="AA301" s="1">
        <v>0.15598</v>
      </c>
      <c r="AB301" s="1">
        <v>0.15598</v>
      </c>
      <c r="AC301" s="1">
        <v>413710</v>
      </c>
      <c r="AD301" s="1">
        <v>214680</v>
      </c>
      <c r="AE301" s="1">
        <v>199030</v>
      </c>
    </row>
    <row r="302" spans="1:31" ht="18" customHeight="1">
      <c r="A302" s="1" t="s">
        <v>2</v>
      </c>
      <c r="B302" s="1" t="s">
        <v>315</v>
      </c>
      <c r="C302" s="1" t="s">
        <v>316</v>
      </c>
      <c r="D302" s="1" t="s">
        <v>317</v>
      </c>
      <c r="E302" s="1" t="s">
        <v>318</v>
      </c>
      <c r="F302" s="1" t="s">
        <v>37</v>
      </c>
      <c r="G302" s="1" t="s">
        <v>36</v>
      </c>
      <c r="H302" s="1">
        <v>2</v>
      </c>
      <c r="I302" s="1">
        <v>652.28193</v>
      </c>
      <c r="J302" s="1">
        <v>1302.5493</v>
      </c>
      <c r="K302" s="1">
        <v>-2.3508</v>
      </c>
      <c r="L302" s="2">
        <v>1.1238E-07</v>
      </c>
      <c r="M302" s="1">
        <v>8</v>
      </c>
      <c r="N302" s="1">
        <v>51.89</v>
      </c>
      <c r="O302" s="1">
        <v>0</v>
      </c>
      <c r="P302" s="1">
        <v>166.44</v>
      </c>
      <c r="Q302" s="1">
        <v>166.44</v>
      </c>
      <c r="R302" s="1">
        <v>1</v>
      </c>
      <c r="T302" s="1">
        <v>0.67384</v>
      </c>
      <c r="U302" s="1">
        <f>LN(T302)</f>
        <v>-0.3947625849750288</v>
      </c>
      <c r="V302" s="1">
        <f>(U302)+0.3027</f>
        <v>-0.09206258497502878</v>
      </c>
      <c r="Y302" s="1">
        <v>0.9120480672533481</v>
      </c>
      <c r="Z302" s="1">
        <v>1.7617</v>
      </c>
      <c r="AA302" s="1">
        <v>0.11081</v>
      </c>
      <c r="AB302" s="1">
        <v>0.11081</v>
      </c>
      <c r="AC302" s="1">
        <v>694850</v>
      </c>
      <c r="AD302" s="1">
        <v>422610</v>
      </c>
      <c r="AE302" s="1">
        <v>272240</v>
      </c>
    </row>
    <row r="303" spans="1:31" ht="18" customHeight="1">
      <c r="A303" s="1" t="s">
        <v>45</v>
      </c>
      <c r="B303" s="1" t="s">
        <v>319</v>
      </c>
      <c r="C303" s="1" t="s">
        <v>320</v>
      </c>
      <c r="D303" s="1" t="s">
        <v>321</v>
      </c>
      <c r="E303" s="1" t="s">
        <v>322</v>
      </c>
      <c r="F303" s="1" t="s">
        <v>37</v>
      </c>
      <c r="G303" s="1" t="s">
        <v>43</v>
      </c>
      <c r="H303" s="1">
        <v>2</v>
      </c>
      <c r="I303" s="1">
        <v>780.84745</v>
      </c>
      <c r="J303" s="1">
        <v>1559.6803</v>
      </c>
      <c r="K303" s="1">
        <v>-1.5079</v>
      </c>
      <c r="L303" s="2">
        <v>4.6584E-10</v>
      </c>
      <c r="M303" s="1">
        <v>3</v>
      </c>
      <c r="N303" s="1">
        <v>58.1</v>
      </c>
      <c r="O303" s="1">
        <v>58.1</v>
      </c>
      <c r="P303" s="1">
        <v>193.75</v>
      </c>
      <c r="Q303" s="1">
        <v>193.75</v>
      </c>
      <c r="R303" s="1">
        <v>1</v>
      </c>
      <c r="T303" s="1">
        <v>0.76676</v>
      </c>
      <c r="U303" s="1">
        <f>LN(T303)</f>
        <v>-0.2655814340121775</v>
      </c>
      <c r="V303" s="1">
        <f>(U303)+0.3027</f>
        <v>0.03711856598782254</v>
      </c>
      <c r="Y303" s="1">
        <v>1.0378160632304065</v>
      </c>
      <c r="Z303" s="1">
        <v>2.0046</v>
      </c>
      <c r="AA303" s="1">
        <v>0.069652</v>
      </c>
      <c r="AB303" s="1">
        <v>0.069652</v>
      </c>
      <c r="AC303" s="1">
        <v>1101500</v>
      </c>
      <c r="AD303" s="1">
        <v>598510</v>
      </c>
      <c r="AE303" s="1">
        <v>503030</v>
      </c>
    </row>
    <row r="304" spans="1:31" ht="18" customHeight="1">
      <c r="A304" s="1" t="s">
        <v>2</v>
      </c>
      <c r="B304" s="1" t="s">
        <v>319</v>
      </c>
      <c r="C304" s="1" t="s">
        <v>320</v>
      </c>
      <c r="D304" s="1" t="s">
        <v>321</v>
      </c>
      <c r="E304" s="1" t="s">
        <v>322</v>
      </c>
      <c r="F304" s="1" t="s">
        <v>37</v>
      </c>
      <c r="G304" s="1" t="s">
        <v>43</v>
      </c>
      <c r="H304" s="1">
        <v>2</v>
      </c>
      <c r="I304" s="1">
        <v>772.84999</v>
      </c>
      <c r="J304" s="1">
        <v>1543.6854</v>
      </c>
      <c r="K304" s="1">
        <v>-0.43598</v>
      </c>
      <c r="L304" s="2">
        <v>6.0139E-13</v>
      </c>
      <c r="M304" s="1">
        <v>2</v>
      </c>
      <c r="N304" s="1">
        <v>59.29</v>
      </c>
      <c r="O304" s="1">
        <v>45.03</v>
      </c>
      <c r="P304" s="1">
        <v>193.75</v>
      </c>
      <c r="Q304" s="1">
        <v>193.75</v>
      </c>
      <c r="R304" s="1">
        <v>1</v>
      </c>
      <c r="T304" s="1">
        <v>0.6716</v>
      </c>
      <c r="U304" s="1">
        <f>LN(T304)</f>
        <v>-0.39809235377875135</v>
      </c>
      <c r="V304" s="1">
        <f>(U304)+0.3027</f>
        <v>-0.09539235377875133</v>
      </c>
      <c r="Y304" s="1">
        <v>0.9090162085470564</v>
      </c>
      <c r="Z304" s="1">
        <v>1.7558</v>
      </c>
      <c r="AA304" s="1">
        <v>0.11206</v>
      </c>
      <c r="AB304" s="1">
        <v>0.11206</v>
      </c>
      <c r="AC304" s="1">
        <v>1029100</v>
      </c>
      <c r="AD304" s="1">
        <v>552580</v>
      </c>
      <c r="AE304" s="1">
        <v>476520</v>
      </c>
    </row>
  </sheetData>
  <sheetProtection/>
  <printOptions/>
  <pageMargins left="0.28" right="0.19" top="0.33" bottom="0.3" header="0.31496062992125984" footer="0.31496062992125984"/>
  <pageSetup fitToHeight="16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Cunningham</dc:creator>
  <cp:keywords/>
  <dc:description/>
  <cp:lastModifiedBy>Debbie Cunningham</cp:lastModifiedBy>
  <cp:lastPrinted>2010-01-27T09:41:06Z</cp:lastPrinted>
  <dcterms:created xsi:type="dcterms:W3CDTF">2009-05-29T12:18:31Z</dcterms:created>
  <dcterms:modified xsi:type="dcterms:W3CDTF">2010-01-27T10:05:56Z</dcterms:modified>
  <cp:category/>
  <cp:version/>
  <cp:contentType/>
  <cp:contentStatus/>
</cp:coreProperties>
</file>