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nzhang/Dropbox/Lehigh/Research/Manuscript/FEC/final/"/>
    </mc:Choice>
  </mc:AlternateContent>
  <xr:revisionPtr revIDLastSave="0" documentId="13_ncr:1_{C963672F-B143-2D43-98FF-3B73171B4DE4}" xr6:coauthVersionLast="47" xr6:coauthVersionMax="47" xr10:uidLastSave="{00000000-0000-0000-0000-000000000000}"/>
  <bookViews>
    <workbookView xWindow="12300" yWindow="460" windowWidth="30660" windowHeight="23960" xr2:uid="{B643D26C-B926-9844-92CB-E420E29E127E}"/>
  </bookViews>
  <sheets>
    <sheet name="1-fs&amp;2-fs" sheetId="2" r:id="rId1"/>
    <sheet name="4-fs" sheetId="1" r:id="rId2"/>
    <sheet name="relative" sheetId="3" r:id="rId3"/>
    <sheet name="statistics" sheetId="4" r:id="rId4"/>
    <sheet name="ABS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3" l="1"/>
  <c r="O10" i="2"/>
  <c r="M24" i="5" l="1"/>
  <c r="M4" i="5" s="1"/>
  <c r="M22" i="5"/>
  <c r="M18" i="5" s="1"/>
  <c r="M20" i="5" s="1"/>
  <c r="M21" i="5" s="1"/>
  <c r="M14" i="5"/>
  <c r="M12" i="5" s="1"/>
  <c r="M33" i="5" s="1"/>
  <c r="M13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L24" i="5"/>
  <c r="L15" i="5" s="1"/>
  <c r="O23" i="5"/>
  <c r="O22" i="5"/>
  <c r="L22" i="5"/>
  <c r="L19" i="5" s="1"/>
  <c r="O21" i="5"/>
  <c r="O20" i="5"/>
  <c r="O19" i="5"/>
  <c r="O18" i="5"/>
  <c r="O17" i="5"/>
  <c r="O16" i="5"/>
  <c r="O15" i="5"/>
  <c r="O14" i="5"/>
  <c r="L14" i="5"/>
  <c r="L12" i="5" s="1"/>
  <c r="O13" i="5"/>
  <c r="L13" i="5"/>
  <c r="L30" i="5" s="1"/>
  <c r="O12" i="5"/>
  <c r="O11" i="5"/>
  <c r="O10" i="5"/>
  <c r="O9" i="5"/>
  <c r="O8" i="5"/>
  <c r="O7" i="5"/>
  <c r="O6" i="5"/>
  <c r="O5" i="5"/>
  <c r="O4" i="5"/>
  <c r="O3" i="5"/>
  <c r="O2" i="5"/>
  <c r="P4" i="4"/>
  <c r="Q4" i="4" s="1"/>
  <c r="P5" i="4"/>
  <c r="Q5" i="4" s="1"/>
  <c r="P6" i="4"/>
  <c r="Q6" i="4" s="1"/>
  <c r="P7" i="4"/>
  <c r="Q7" i="4" s="1"/>
  <c r="P8" i="4"/>
  <c r="Q8" i="4" s="1"/>
  <c r="P9" i="4"/>
  <c r="Q9" i="4" s="1"/>
  <c r="P10" i="4"/>
  <c r="Q10" i="4" s="1"/>
  <c r="P11" i="4"/>
  <c r="Q11" i="4" s="1"/>
  <c r="P12" i="4"/>
  <c r="Q12" i="4" s="1"/>
  <c r="P13" i="4"/>
  <c r="Q13" i="4" s="1"/>
  <c r="P14" i="4"/>
  <c r="Q14" i="4" s="1"/>
  <c r="P15" i="4"/>
  <c r="Q15" i="4" s="1"/>
  <c r="P16" i="4"/>
  <c r="Q16" i="4" s="1"/>
  <c r="P17" i="4"/>
  <c r="Q17" i="4" s="1"/>
  <c r="P18" i="4"/>
  <c r="Q18" i="4" s="1"/>
  <c r="P19" i="4"/>
  <c r="Q19" i="4" s="1"/>
  <c r="P20" i="4"/>
  <c r="Q20" i="4" s="1"/>
  <c r="P21" i="4"/>
  <c r="Q21" i="4" s="1"/>
  <c r="P22" i="4"/>
  <c r="Q22" i="4" s="1"/>
  <c r="P23" i="4"/>
  <c r="Q23" i="4" s="1"/>
  <c r="P24" i="4"/>
  <c r="Q24" i="4" s="1"/>
  <c r="P25" i="4"/>
  <c r="Q25" i="4" s="1"/>
  <c r="P26" i="4"/>
  <c r="Q26" i="4" s="1"/>
  <c r="P27" i="4"/>
  <c r="Q27" i="4" s="1"/>
  <c r="P28" i="4"/>
  <c r="Q28" i="4" s="1"/>
  <c r="P29" i="4"/>
  <c r="Q29" i="4" s="1"/>
  <c r="P30" i="4"/>
  <c r="Q30" i="4" s="1"/>
  <c r="P31" i="4"/>
  <c r="Q31" i="4" s="1"/>
  <c r="P32" i="4"/>
  <c r="Q32" i="4" s="1"/>
  <c r="P33" i="4"/>
  <c r="Q33" i="4" s="1"/>
  <c r="P34" i="4"/>
  <c r="Q34" i="4" s="1"/>
  <c r="P35" i="4"/>
  <c r="Q35" i="4" s="1"/>
  <c r="P36" i="4"/>
  <c r="Q36" i="4" s="1"/>
  <c r="P37" i="4"/>
  <c r="Q37" i="4" s="1"/>
  <c r="P38" i="4"/>
  <c r="Q38" i="4" s="1"/>
  <c r="P39" i="4"/>
  <c r="Q39" i="4" s="1"/>
  <c r="P40" i="4"/>
  <c r="Q40" i="4" s="1"/>
  <c r="P41" i="4"/>
  <c r="Q41" i="4" s="1"/>
  <c r="P42" i="4"/>
  <c r="Q42" i="4" s="1"/>
  <c r="P43" i="4"/>
  <c r="Q43" i="4" s="1"/>
  <c r="P44" i="4"/>
  <c r="Q44" i="4" s="1"/>
  <c r="P45" i="4"/>
  <c r="Q45" i="4" s="1"/>
  <c r="P46" i="4"/>
  <c r="Q46" i="4" s="1"/>
  <c r="P47" i="4"/>
  <c r="Q47" i="4" s="1"/>
  <c r="P48" i="4"/>
  <c r="Q48" i="4" s="1"/>
  <c r="P49" i="4"/>
  <c r="Q49" i="4" s="1"/>
  <c r="P50" i="4"/>
  <c r="Q50" i="4" s="1"/>
  <c r="P51" i="4"/>
  <c r="Q51" i="4" s="1"/>
  <c r="P52" i="4"/>
  <c r="Q52" i="4" s="1"/>
  <c r="P53" i="4"/>
  <c r="Q53" i="4" s="1"/>
  <c r="P54" i="4"/>
  <c r="Q54" i="4" s="1"/>
  <c r="P55" i="4"/>
  <c r="Q55" i="4" s="1"/>
  <c r="P56" i="4"/>
  <c r="Q56" i="4" s="1"/>
  <c r="P57" i="4"/>
  <c r="Q57" i="4" s="1"/>
  <c r="P58" i="4"/>
  <c r="Q58" i="4" s="1"/>
  <c r="P59" i="4"/>
  <c r="Q59" i="4" s="1"/>
  <c r="P60" i="4"/>
  <c r="Q60" i="4" s="1"/>
  <c r="P3" i="4"/>
  <c r="Q3" i="4" s="1"/>
  <c r="Q61" i="4" l="1"/>
  <c r="P61" i="4"/>
  <c r="M3" i="5"/>
  <c r="M5" i="5" s="1"/>
  <c r="M16" i="5" s="1"/>
  <c r="M8" i="5"/>
  <c r="M26" i="5"/>
  <c r="M36" i="5" s="1"/>
  <c r="M34" i="5"/>
  <c r="M30" i="5"/>
  <c r="M19" i="5"/>
  <c r="M6" i="5"/>
  <c r="M7" i="5"/>
  <c r="M25" i="5"/>
  <c r="M15" i="5"/>
  <c r="M9" i="5"/>
  <c r="M10" i="5"/>
  <c r="M17" i="5"/>
  <c r="L8" i="5"/>
  <c r="L4" i="5"/>
  <c r="L6" i="5"/>
  <c r="O39" i="5"/>
  <c r="L18" i="5"/>
  <c r="L20" i="5" s="1"/>
  <c r="L21" i="5" s="1"/>
  <c r="L23" i="5"/>
  <c r="L33" i="5"/>
  <c r="L26" i="5"/>
  <c r="L3" i="5"/>
  <c r="L5" i="5" s="1"/>
  <c r="L7" i="5"/>
  <c r="M37" i="5" l="1"/>
  <c r="M35" i="5"/>
  <c r="M27" i="5"/>
  <c r="M29" i="5"/>
  <c r="M32" i="5"/>
  <c r="M31" i="5"/>
  <c r="M28" i="5"/>
  <c r="M11" i="5"/>
  <c r="M23" i="5"/>
  <c r="L25" i="5"/>
  <c r="L17" i="5"/>
  <c r="L36" i="5"/>
  <c r="L34" i="5"/>
  <c r="Q12" i="5" l="1"/>
  <c r="Q16" i="5"/>
  <c r="Q30" i="5"/>
  <c r="Q35" i="5"/>
  <c r="Q6" i="5"/>
  <c r="Q13" i="5"/>
  <c r="Q37" i="5"/>
  <c r="Q2" i="5"/>
  <c r="Q14" i="5"/>
  <c r="Q31" i="5"/>
  <c r="Q19" i="5"/>
  <c r="Q22" i="5"/>
  <c r="Q24" i="5"/>
  <c r="Q28" i="5"/>
  <c r="Q32" i="5"/>
  <c r="Q17" i="5"/>
  <c r="Q11" i="5"/>
  <c r="Q4" i="5"/>
  <c r="Q8" i="5"/>
  <c r="Q34" i="5"/>
  <c r="Q25" i="5"/>
  <c r="Q18" i="5"/>
  <c r="Q26" i="5"/>
  <c r="Q20" i="5"/>
  <c r="Q36" i="5"/>
  <c r="Q3" i="5"/>
  <c r="Q9" i="5"/>
  <c r="Q15" i="5"/>
  <c r="Q29" i="5"/>
  <c r="Q21" i="5"/>
  <c r="Q10" i="5"/>
  <c r="Q7" i="5"/>
  <c r="Q23" i="5"/>
  <c r="Q27" i="5"/>
  <c r="Q5" i="5"/>
  <c r="Q33" i="5"/>
  <c r="L10" i="5"/>
  <c r="L16" i="5"/>
  <c r="L9" i="5"/>
  <c r="L35" i="5"/>
  <c r="L37" i="5"/>
  <c r="L28" i="5"/>
  <c r="L31" i="5"/>
  <c r="L29" i="5"/>
  <c r="L27" i="5"/>
  <c r="L11" i="5"/>
  <c r="L32" i="5"/>
  <c r="Q39" i="5" l="1"/>
  <c r="P9" i="5"/>
  <c r="P36" i="5"/>
  <c r="P18" i="5"/>
  <c r="P6" i="5"/>
  <c r="P13" i="5"/>
  <c r="P21" i="5"/>
  <c r="P23" i="5"/>
  <c r="P7" i="5"/>
  <c r="P26" i="5"/>
  <c r="P5" i="5"/>
  <c r="P3" i="5"/>
  <c r="P32" i="5"/>
  <c r="P33" i="5"/>
  <c r="P4" i="5"/>
  <c r="P11" i="5"/>
  <c r="P37" i="5"/>
  <c r="P14" i="5"/>
  <c r="P15" i="5"/>
  <c r="P20" i="5"/>
  <c r="P2" i="5"/>
  <c r="P19" i="5"/>
  <c r="P27" i="5"/>
  <c r="P34" i="5"/>
  <c r="P22" i="5"/>
  <c r="P17" i="5"/>
  <c r="P35" i="5"/>
  <c r="P31" i="5"/>
  <c r="P16" i="5"/>
  <c r="P29" i="5"/>
  <c r="P12" i="5"/>
  <c r="P24" i="5"/>
  <c r="P30" i="5"/>
  <c r="P28" i="5"/>
  <c r="P25" i="5"/>
  <c r="P8" i="5"/>
  <c r="P10" i="5"/>
  <c r="P39" i="5" l="1"/>
  <c r="M8" i="4" l="1"/>
  <c r="M9" i="4"/>
  <c r="M10" i="4"/>
  <c r="M16" i="4"/>
  <c r="M17" i="4"/>
  <c r="M18" i="4"/>
  <c r="M24" i="4"/>
  <c r="M25" i="4"/>
  <c r="M26" i="4"/>
  <c r="M32" i="4"/>
  <c r="M33" i="4"/>
  <c r="M34" i="4"/>
  <c r="M40" i="4"/>
  <c r="M41" i="4"/>
  <c r="M42" i="4"/>
  <c r="M48" i="4"/>
  <c r="M49" i="4"/>
  <c r="M56" i="4"/>
  <c r="M57" i="4"/>
  <c r="L4" i="4"/>
  <c r="M4" i="4" s="1"/>
  <c r="L5" i="4"/>
  <c r="M5" i="4" s="1"/>
  <c r="L6" i="4"/>
  <c r="M6" i="4" s="1"/>
  <c r="L7" i="4"/>
  <c r="M7" i="4" s="1"/>
  <c r="L8" i="4"/>
  <c r="L9" i="4"/>
  <c r="L10" i="4"/>
  <c r="L11" i="4"/>
  <c r="M11" i="4" s="1"/>
  <c r="L12" i="4"/>
  <c r="M12" i="4" s="1"/>
  <c r="L13" i="4"/>
  <c r="M13" i="4" s="1"/>
  <c r="L14" i="4"/>
  <c r="M14" i="4" s="1"/>
  <c r="L15" i="4"/>
  <c r="M15" i="4" s="1"/>
  <c r="L16" i="4"/>
  <c r="L17" i="4"/>
  <c r="L18" i="4"/>
  <c r="L19" i="4"/>
  <c r="M19" i="4" s="1"/>
  <c r="L20" i="4"/>
  <c r="M20" i="4" s="1"/>
  <c r="L21" i="4"/>
  <c r="M21" i="4" s="1"/>
  <c r="L22" i="4"/>
  <c r="M22" i="4" s="1"/>
  <c r="L23" i="4"/>
  <c r="M23" i="4" s="1"/>
  <c r="L24" i="4"/>
  <c r="L25" i="4"/>
  <c r="L26" i="4"/>
  <c r="L27" i="4"/>
  <c r="M27" i="4" s="1"/>
  <c r="L28" i="4"/>
  <c r="M28" i="4" s="1"/>
  <c r="L29" i="4"/>
  <c r="M29" i="4" s="1"/>
  <c r="L30" i="4"/>
  <c r="M30" i="4" s="1"/>
  <c r="L31" i="4"/>
  <c r="M31" i="4" s="1"/>
  <c r="L32" i="4"/>
  <c r="L33" i="4"/>
  <c r="L34" i="4"/>
  <c r="L35" i="4"/>
  <c r="M35" i="4" s="1"/>
  <c r="L36" i="4"/>
  <c r="M36" i="4" s="1"/>
  <c r="L37" i="4"/>
  <c r="M37" i="4" s="1"/>
  <c r="L38" i="4"/>
  <c r="M38" i="4" s="1"/>
  <c r="L39" i="4"/>
  <c r="M39" i="4" s="1"/>
  <c r="L40" i="4"/>
  <c r="L41" i="4"/>
  <c r="L42" i="4"/>
  <c r="L43" i="4"/>
  <c r="M43" i="4" s="1"/>
  <c r="L44" i="4"/>
  <c r="M44" i="4" s="1"/>
  <c r="L45" i="4"/>
  <c r="M45" i="4" s="1"/>
  <c r="L46" i="4"/>
  <c r="M46" i="4" s="1"/>
  <c r="L47" i="4"/>
  <c r="M47" i="4" s="1"/>
  <c r="L48" i="4"/>
  <c r="L49" i="4"/>
  <c r="L50" i="4"/>
  <c r="M50" i="4" s="1"/>
  <c r="L51" i="4"/>
  <c r="M51" i="4" s="1"/>
  <c r="L52" i="4"/>
  <c r="M52" i="4" s="1"/>
  <c r="L53" i="4"/>
  <c r="M53" i="4" s="1"/>
  <c r="L54" i="4"/>
  <c r="M54" i="4" s="1"/>
  <c r="L55" i="4"/>
  <c r="M55" i="4" s="1"/>
  <c r="L56" i="4"/>
  <c r="L57" i="4"/>
  <c r="L58" i="4"/>
  <c r="M58" i="4" s="1"/>
  <c r="L59" i="4"/>
  <c r="M59" i="4" s="1"/>
  <c r="L60" i="4"/>
  <c r="M60" i="4" s="1"/>
  <c r="L3" i="4"/>
  <c r="L61" i="4" s="1"/>
  <c r="H60" i="4"/>
  <c r="I60" i="4" s="1"/>
  <c r="H59" i="4"/>
  <c r="I59" i="4" s="1"/>
  <c r="H58" i="4"/>
  <c r="I58" i="4" s="1"/>
  <c r="H57" i="4"/>
  <c r="I57" i="4" s="1"/>
  <c r="H56" i="4"/>
  <c r="I56" i="4" s="1"/>
  <c r="H55" i="4"/>
  <c r="I55" i="4" s="1"/>
  <c r="H54" i="4"/>
  <c r="I54" i="4" s="1"/>
  <c r="H53" i="4"/>
  <c r="I53" i="4" s="1"/>
  <c r="H52" i="4"/>
  <c r="I52" i="4" s="1"/>
  <c r="H51" i="4"/>
  <c r="I51" i="4" s="1"/>
  <c r="H50" i="4"/>
  <c r="I50" i="4" s="1"/>
  <c r="H49" i="4"/>
  <c r="I49" i="4" s="1"/>
  <c r="H48" i="4"/>
  <c r="I48" i="4" s="1"/>
  <c r="H47" i="4"/>
  <c r="I47" i="4" s="1"/>
  <c r="H46" i="4"/>
  <c r="I46" i="4" s="1"/>
  <c r="H45" i="4"/>
  <c r="I45" i="4" s="1"/>
  <c r="H44" i="4"/>
  <c r="I44" i="4" s="1"/>
  <c r="H43" i="4"/>
  <c r="I43" i="4" s="1"/>
  <c r="H42" i="4"/>
  <c r="I42" i="4" s="1"/>
  <c r="H41" i="4"/>
  <c r="I41" i="4" s="1"/>
  <c r="H40" i="4"/>
  <c r="I40" i="4" s="1"/>
  <c r="H39" i="4"/>
  <c r="I39" i="4" s="1"/>
  <c r="H38" i="4"/>
  <c r="I38" i="4" s="1"/>
  <c r="H37" i="4"/>
  <c r="I37" i="4" s="1"/>
  <c r="H36" i="4"/>
  <c r="I36" i="4" s="1"/>
  <c r="I35" i="4"/>
  <c r="H35" i="4"/>
  <c r="H34" i="4"/>
  <c r="I34" i="4" s="1"/>
  <c r="H33" i="4"/>
  <c r="I33" i="4" s="1"/>
  <c r="H32" i="4"/>
  <c r="I32" i="4" s="1"/>
  <c r="H31" i="4"/>
  <c r="I31" i="4" s="1"/>
  <c r="H30" i="4"/>
  <c r="I30" i="4" s="1"/>
  <c r="H29" i="4"/>
  <c r="I29" i="4" s="1"/>
  <c r="H28" i="4"/>
  <c r="I28" i="4" s="1"/>
  <c r="H27" i="4"/>
  <c r="I27" i="4" s="1"/>
  <c r="H26" i="4"/>
  <c r="I26" i="4" s="1"/>
  <c r="H25" i="4"/>
  <c r="I25" i="4" s="1"/>
  <c r="H24" i="4"/>
  <c r="I24" i="4" s="1"/>
  <c r="H23" i="4"/>
  <c r="I23" i="4" s="1"/>
  <c r="H22" i="4"/>
  <c r="I22" i="4" s="1"/>
  <c r="H21" i="4"/>
  <c r="I21" i="4" s="1"/>
  <c r="H20" i="4"/>
  <c r="I20" i="4" s="1"/>
  <c r="H19" i="4"/>
  <c r="I19" i="4" s="1"/>
  <c r="H18" i="4"/>
  <c r="I18" i="4" s="1"/>
  <c r="H17" i="4"/>
  <c r="I17" i="4" s="1"/>
  <c r="H16" i="4"/>
  <c r="I16" i="4" s="1"/>
  <c r="H15" i="4"/>
  <c r="I15" i="4" s="1"/>
  <c r="H14" i="4"/>
  <c r="I14" i="4" s="1"/>
  <c r="H13" i="4"/>
  <c r="I13" i="4" s="1"/>
  <c r="H12" i="4"/>
  <c r="I12" i="4" s="1"/>
  <c r="H11" i="4"/>
  <c r="I11" i="4" s="1"/>
  <c r="H10" i="4"/>
  <c r="I10" i="4" s="1"/>
  <c r="H9" i="4"/>
  <c r="I9" i="4" s="1"/>
  <c r="H8" i="4"/>
  <c r="I8" i="4" s="1"/>
  <c r="H7" i="4"/>
  <c r="I7" i="4" s="1"/>
  <c r="H6" i="4"/>
  <c r="I6" i="4" s="1"/>
  <c r="H5" i="4"/>
  <c r="I5" i="4" s="1"/>
  <c r="H4" i="4"/>
  <c r="I4" i="4" s="1"/>
  <c r="H3" i="4"/>
  <c r="M3" i="4" l="1"/>
  <c r="M61" i="4" s="1"/>
  <c r="H61" i="4"/>
  <c r="I3" i="4"/>
  <c r="I61" i="4" s="1"/>
  <c r="H60" i="3" l="1"/>
  <c r="H59" i="3"/>
  <c r="H58" i="3"/>
  <c r="H56" i="3"/>
  <c r="H55" i="3"/>
  <c r="H53" i="3"/>
  <c r="H52" i="3"/>
  <c r="H51" i="3"/>
  <c r="H50" i="3"/>
  <c r="H49" i="3"/>
  <c r="H46" i="3"/>
  <c r="H45" i="3"/>
  <c r="H44" i="3"/>
  <c r="H43" i="3"/>
  <c r="H42" i="3"/>
  <c r="H41" i="3"/>
  <c r="H40" i="3"/>
  <c r="H39" i="3"/>
  <c r="H38" i="3"/>
  <c r="H37" i="3"/>
  <c r="H36" i="3"/>
  <c r="H34" i="3"/>
  <c r="H33" i="3"/>
  <c r="H32" i="3"/>
  <c r="H31" i="3"/>
  <c r="H30" i="3"/>
  <c r="H29" i="3"/>
  <c r="H28" i="3"/>
  <c r="H27" i="3"/>
  <c r="H22" i="3"/>
  <c r="H20" i="3"/>
  <c r="H19" i="3"/>
  <c r="H18" i="3"/>
  <c r="H15" i="3"/>
  <c r="H14" i="3"/>
  <c r="H13" i="3"/>
  <c r="H12" i="3"/>
  <c r="H11" i="3"/>
  <c r="H10" i="3"/>
  <c r="H9" i="3"/>
  <c r="H8" i="3"/>
  <c r="H6" i="3"/>
  <c r="O5" i="2"/>
  <c r="O6" i="2"/>
  <c r="O7" i="2"/>
  <c r="O8" i="2"/>
  <c r="O9" i="2"/>
  <c r="O11" i="2"/>
  <c r="O12" i="2"/>
  <c r="O13" i="2"/>
  <c r="O14" i="2"/>
  <c r="O15" i="2"/>
  <c r="O16" i="2"/>
  <c r="O17" i="2"/>
  <c r="O18" i="2"/>
  <c r="O4" i="2" l="1"/>
  <c r="I4" i="2"/>
  <c r="O37" i="2"/>
  <c r="I37" i="2"/>
  <c r="O36" i="2"/>
  <c r="I36" i="2"/>
  <c r="O35" i="2"/>
  <c r="I35" i="2"/>
  <c r="O34" i="2"/>
  <c r="I34" i="2"/>
  <c r="O33" i="2"/>
  <c r="I33" i="2"/>
  <c r="O32" i="2"/>
  <c r="I32" i="2"/>
  <c r="O31" i="2"/>
  <c r="I31" i="2"/>
  <c r="O30" i="2"/>
  <c r="I30" i="2"/>
  <c r="O29" i="2"/>
  <c r="I29" i="2"/>
  <c r="O28" i="2"/>
  <c r="I28" i="2"/>
  <c r="O27" i="2"/>
  <c r="I27" i="2"/>
  <c r="O26" i="2"/>
  <c r="I26" i="2"/>
  <c r="O25" i="2"/>
  <c r="I25" i="2"/>
  <c r="O24" i="2"/>
  <c r="I24" i="2"/>
  <c r="O23" i="2"/>
  <c r="I23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</calcChain>
</file>

<file path=xl/sharedStrings.xml><?xml version="1.0" encoding="utf-8"?>
<sst xmlns="http://schemas.openxmlformats.org/spreadsheetml/2006/main" count="545" uniqueCount="70">
  <si>
    <t>unified</t>
  </si>
  <si>
    <t>split</t>
  </si>
  <si>
    <t>run1</t>
  </si>
  <si>
    <t>run2</t>
  </si>
  <si>
    <t>run3</t>
  </si>
  <si>
    <t>run4</t>
  </si>
  <si>
    <t>avg</t>
  </si>
  <si>
    <t>1-fs</t>
  </si>
  <si>
    <t>CAT-13a</t>
  </si>
  <si>
    <t>CAT-17i</t>
  </si>
  <si>
    <t>CAT-13c</t>
  </si>
  <si>
    <t>CAT-13m</t>
  </si>
  <si>
    <t>CAT-13e</t>
  </si>
  <si>
    <t>CAT-13g</t>
  </si>
  <si>
    <t>CAT-17g</t>
  </si>
  <si>
    <t>CAT-13k</t>
  </si>
  <si>
    <t>CAT-4d</t>
  </si>
  <si>
    <t>CAT-13n</t>
  </si>
  <si>
    <t>CAT-4i</t>
  </si>
  <si>
    <t>CAT-13o</t>
  </si>
  <si>
    <t>CAT-4l</t>
  </si>
  <si>
    <t>CAT-4m</t>
  </si>
  <si>
    <t>CAT-4c</t>
  </si>
  <si>
    <t>CAT-4n</t>
  </si>
  <si>
    <t>2-fs</t>
  </si>
  <si>
    <t>exp</t>
  </si>
  <si>
    <t>run5</t>
  </si>
  <si>
    <t>run6</t>
  </si>
  <si>
    <t>run7</t>
  </si>
  <si>
    <t>run8</t>
  </si>
  <si>
    <t>exp_ddG</t>
  </si>
  <si>
    <t>r1</t>
  </si>
  <si>
    <t>r2</t>
  </si>
  <si>
    <t>r3</t>
  </si>
  <si>
    <t>r4</t>
  </si>
  <si>
    <t>ccc</t>
  </si>
  <si>
    <t>CAT-13b</t>
  </si>
  <si>
    <t>CAT-13d</t>
  </si>
  <si>
    <t>CAT-13h</t>
  </si>
  <si>
    <t>CAT-17h</t>
  </si>
  <si>
    <t>CAT-17d</t>
  </si>
  <si>
    <t>CAT-13f</t>
  </si>
  <si>
    <t>CAT-17a</t>
  </si>
  <si>
    <t>CAT-13i</t>
  </si>
  <si>
    <t>CAT-13j</t>
  </si>
  <si>
    <t>CAT-4o</t>
  </si>
  <si>
    <t>CAT-4b</t>
  </si>
  <si>
    <t>CAT-17b</t>
  </si>
  <si>
    <t>CAT-17e</t>
  </si>
  <si>
    <t>CAT-17c</t>
  </si>
  <si>
    <t>CAT-17f</t>
  </si>
  <si>
    <t>CAT-24</t>
  </si>
  <si>
    <t>CAT-4a</t>
  </si>
  <si>
    <t>CAT-4j</t>
  </si>
  <si>
    <t>CAT-4k</t>
  </si>
  <si>
    <t>CAT-4p</t>
  </si>
  <si>
    <t>abs_error</t>
  </si>
  <si>
    <t>FEP+</t>
  </si>
  <si>
    <t>CCC</t>
  </si>
  <si>
    <t>AMBER20</t>
  </si>
  <si>
    <t>AMBER18</t>
  </si>
  <si>
    <t>MUE</t>
  </si>
  <si>
    <t>RMSE</t>
  </si>
  <si>
    <t>BACE1</t>
  </si>
  <si>
    <t>Ligand 0</t>
  </si>
  <si>
    <t>Ligand 1</t>
  </si>
  <si>
    <t>Ligand</t>
  </si>
  <si>
    <t>Exp_dG</t>
  </si>
  <si>
    <t>AMBER20_dG</t>
  </si>
  <si>
    <t>CCC_dG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</si>
</sst>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rgb="FF000000"/>
      <name val="Arial"/>
      <family val="2"/>
    </font>
    <font>
      <sz val="14"/>
      <color rgb="FFFF0000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 vertical="center" wrapText="1"/>
    </xf>
    <xf numFmtId="2" fontId="7" fillId="0" borderId="0" xfId="0" applyNumberFormat="1" applyFont="1" applyFill="1" applyAlignment="1">
      <alignment horizontal="center"/>
    </xf>
    <xf numFmtId="2" fontId="6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2" fontId="8" fillId="0" borderId="0" xfId="0" applyNumberFormat="1" applyFont="1" applyFill="1" applyAlignment="1">
      <alignment horizontal="center"/>
    </xf>
    <xf numFmtId="2" fontId="9" fillId="0" borderId="0" xfId="0" applyNumberFormat="1" applyFont="1" applyAlignment="1">
      <alignment horizontal="center"/>
    </xf>
    <xf numFmtId="0" fontId="6" fillId="0" borderId="0" xfId="0" applyFont="1"/>
    <xf numFmtId="2" fontId="6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2" fontId="6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2" fontId="2" fillId="3" borderId="0" xfId="0" applyNumberFormat="1" applyFont="1" applyFill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2" fontId="6" fillId="2" borderId="0" xfId="0" applyNumberFormat="1" applyFont="1" applyFill="1" applyAlignment="1">
      <alignment horizontal="center" vertical="center"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2" fontId="10" fillId="0" borderId="0" xfId="0" applyNumberFormat="1" applyFont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0" fontId="6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2FA2D-B9F9-1D43-9204-FD550FC516BD}">
  <dimension ref="A1:P37"/>
  <sheetViews>
    <sheetView tabSelected="1" workbookViewId="0">
      <selection activeCell="Q16" sqref="Q16"/>
    </sheetView>
  </sheetViews>
  <sheetFormatPr baseColWidth="10" defaultRowHeight="16" x14ac:dyDescent="0.2"/>
  <cols>
    <col min="1" max="15" width="10.83203125" style="48"/>
  </cols>
  <sheetData>
    <row r="1" spans="1:16" ht="18" x14ac:dyDescent="0.2">
      <c r="A1" s="45" t="s">
        <v>7</v>
      </c>
      <c r="B1" s="45"/>
      <c r="C1" s="45"/>
      <c r="D1" s="46" t="s">
        <v>25</v>
      </c>
      <c r="E1" s="47" t="s">
        <v>0</v>
      </c>
      <c r="F1" s="47"/>
      <c r="G1" s="47"/>
      <c r="H1" s="47"/>
      <c r="I1" s="47"/>
      <c r="J1" s="45"/>
      <c r="K1" s="47" t="s">
        <v>1</v>
      </c>
      <c r="L1" s="47"/>
      <c r="M1" s="47"/>
      <c r="N1" s="47"/>
      <c r="O1" s="47"/>
      <c r="P1" s="1"/>
    </row>
    <row r="2" spans="1:16" ht="18" x14ac:dyDescent="0.2">
      <c r="A2" s="45"/>
      <c r="B2" s="45"/>
      <c r="C2" s="45"/>
      <c r="D2" s="46"/>
      <c r="E2" s="45" t="s">
        <v>2</v>
      </c>
      <c r="F2" s="45" t="s">
        <v>3</v>
      </c>
      <c r="G2" s="45" t="s">
        <v>4</v>
      </c>
      <c r="H2" s="45" t="s">
        <v>5</v>
      </c>
      <c r="I2" s="34" t="s">
        <v>6</v>
      </c>
      <c r="J2" s="45"/>
      <c r="K2" s="45" t="s">
        <v>2</v>
      </c>
      <c r="L2" s="45" t="s">
        <v>3</v>
      </c>
      <c r="M2" s="45" t="s">
        <v>4</v>
      </c>
      <c r="N2" s="45" t="s">
        <v>5</v>
      </c>
      <c r="O2" s="10" t="s">
        <v>6</v>
      </c>
      <c r="P2" s="1"/>
    </row>
    <row r="3" spans="1:16" ht="18" x14ac:dyDescent="0.2">
      <c r="A3" s="45"/>
      <c r="B3" s="45"/>
      <c r="C3" s="45"/>
      <c r="D3" s="46"/>
      <c r="E3" s="45"/>
      <c r="F3" s="45"/>
      <c r="G3" s="45"/>
      <c r="H3" s="45"/>
      <c r="I3" s="34"/>
      <c r="J3" s="45"/>
      <c r="K3" s="45"/>
      <c r="L3" s="45"/>
      <c r="M3" s="45"/>
      <c r="N3" s="45"/>
      <c r="O3" s="10"/>
      <c r="P3" s="1"/>
    </row>
    <row r="4" spans="1:16" ht="18" x14ac:dyDescent="0.2">
      <c r="A4" s="45">
        <v>1</v>
      </c>
      <c r="B4" s="45" t="s">
        <v>8</v>
      </c>
      <c r="C4" s="45" t="s">
        <v>9</v>
      </c>
      <c r="D4" s="46">
        <v>-0.63</v>
      </c>
      <c r="E4" s="45">
        <v>-1.38</v>
      </c>
      <c r="F4" s="45">
        <v>0.04</v>
      </c>
      <c r="G4" s="45">
        <v>-0.21</v>
      </c>
      <c r="H4" s="45">
        <v>-0.75</v>
      </c>
      <c r="I4" s="34">
        <f>AVERAGE(E4:H4)</f>
        <v>-0.57499999999999996</v>
      </c>
      <c r="J4" s="45"/>
      <c r="K4" s="45">
        <v>0.49</v>
      </c>
      <c r="L4" s="45">
        <v>-0.81</v>
      </c>
      <c r="M4" s="45">
        <v>0.73</v>
      </c>
      <c r="N4" s="45">
        <v>-0.36</v>
      </c>
      <c r="O4" s="10">
        <f>AVERAGE(K4:N4)</f>
        <v>1.2499999999999983E-2</v>
      </c>
      <c r="P4" s="1"/>
    </row>
    <row r="5" spans="1:16" ht="18" x14ac:dyDescent="0.2">
      <c r="A5" s="45">
        <v>2</v>
      </c>
      <c r="B5" s="45" t="s">
        <v>10</v>
      </c>
      <c r="C5" s="45" t="s">
        <v>9</v>
      </c>
      <c r="D5" s="46">
        <v>-0.15</v>
      </c>
      <c r="E5" s="45">
        <v>-0.99</v>
      </c>
      <c r="F5" s="45">
        <v>-0.39</v>
      </c>
      <c r="G5" s="45">
        <v>-1.34</v>
      </c>
      <c r="H5" s="45">
        <v>-0.7</v>
      </c>
      <c r="I5" s="34">
        <f t="shared" ref="I5:I9" si="0">AVERAGE(E5:H5)</f>
        <v>-0.85499999999999998</v>
      </c>
      <c r="J5" s="45"/>
      <c r="K5" s="45">
        <v>-0.13</v>
      </c>
      <c r="L5" s="45">
        <v>-0.06</v>
      </c>
      <c r="M5" s="45">
        <v>-0.4</v>
      </c>
      <c r="N5" s="45">
        <v>0.39</v>
      </c>
      <c r="O5" s="10">
        <f t="shared" ref="O5:O18" si="1">AVERAGE(K5:N5)</f>
        <v>-5.0000000000000017E-2</v>
      </c>
      <c r="P5" s="1"/>
    </row>
    <row r="6" spans="1:16" ht="18" x14ac:dyDescent="0.2">
      <c r="A6" s="45">
        <v>3</v>
      </c>
      <c r="B6" s="45" t="s">
        <v>8</v>
      </c>
      <c r="C6" s="45" t="s">
        <v>11</v>
      </c>
      <c r="D6" s="46">
        <v>0.08</v>
      </c>
      <c r="E6" s="45">
        <v>-1.47</v>
      </c>
      <c r="F6" s="45">
        <v>-0.85</v>
      </c>
      <c r="G6" s="45">
        <v>-0.73</v>
      </c>
      <c r="H6" s="45">
        <v>-0.76</v>
      </c>
      <c r="I6" s="34">
        <f t="shared" si="0"/>
        <v>-0.9524999999999999</v>
      </c>
      <c r="J6" s="45"/>
      <c r="K6" s="45">
        <v>-0.71</v>
      </c>
      <c r="L6" s="45">
        <v>-1.82</v>
      </c>
      <c r="M6" s="45">
        <v>-1.81</v>
      </c>
      <c r="N6" s="45">
        <v>-0.88</v>
      </c>
      <c r="O6" s="10">
        <f t="shared" si="1"/>
        <v>-1.3049999999999999</v>
      </c>
      <c r="P6" s="1"/>
    </row>
    <row r="7" spans="1:16" ht="18" x14ac:dyDescent="0.2">
      <c r="A7" s="45">
        <v>4</v>
      </c>
      <c r="B7" s="45" t="s">
        <v>12</v>
      </c>
      <c r="C7" s="45" t="s">
        <v>9</v>
      </c>
      <c r="D7" s="46">
        <v>0.49</v>
      </c>
      <c r="E7" s="45">
        <v>-1.62</v>
      </c>
      <c r="F7" s="45">
        <v>-2.0099999999999998</v>
      </c>
      <c r="G7" s="45">
        <v>-2.0499999999999998</v>
      </c>
      <c r="H7" s="45">
        <v>-1.45</v>
      </c>
      <c r="I7" s="34">
        <f t="shared" si="0"/>
        <v>-1.7825</v>
      </c>
      <c r="J7" s="45"/>
      <c r="K7" s="45">
        <v>-2.78</v>
      </c>
      <c r="L7" s="45">
        <v>-2.39</v>
      </c>
      <c r="M7" s="45">
        <v>-2.63</v>
      </c>
      <c r="N7" s="45">
        <v>-2.35</v>
      </c>
      <c r="O7" s="10">
        <f t="shared" si="1"/>
        <v>-2.5375000000000001</v>
      </c>
      <c r="P7" s="1"/>
    </row>
    <row r="8" spans="1:16" ht="18" x14ac:dyDescent="0.2">
      <c r="A8" s="45">
        <v>5</v>
      </c>
      <c r="B8" s="45" t="s">
        <v>13</v>
      </c>
      <c r="C8" s="45" t="s">
        <v>14</v>
      </c>
      <c r="D8" s="46">
        <v>-0.65</v>
      </c>
      <c r="E8" s="45">
        <v>-0.86</v>
      </c>
      <c r="F8" s="45">
        <v>0.94</v>
      </c>
      <c r="G8" s="45">
        <v>1.36</v>
      </c>
      <c r="H8" s="45">
        <v>1.64</v>
      </c>
      <c r="I8" s="34">
        <f t="shared" si="0"/>
        <v>0.77</v>
      </c>
      <c r="J8" s="45"/>
      <c r="K8" s="45">
        <v>1.38</v>
      </c>
      <c r="L8" s="45">
        <v>1.01</v>
      </c>
      <c r="M8" s="45">
        <v>1.28</v>
      </c>
      <c r="N8" s="45">
        <v>1.32</v>
      </c>
      <c r="O8" s="10">
        <f t="shared" si="1"/>
        <v>1.2475000000000001</v>
      </c>
      <c r="P8" s="1"/>
    </row>
    <row r="9" spans="1:16" ht="18" x14ac:dyDescent="0.2">
      <c r="A9" s="45">
        <v>6</v>
      </c>
      <c r="B9" s="45" t="s">
        <v>15</v>
      </c>
      <c r="C9" s="45" t="s">
        <v>16</v>
      </c>
      <c r="D9" s="46">
        <v>0.59</v>
      </c>
      <c r="E9" s="45">
        <v>-0.26</v>
      </c>
      <c r="F9" s="45">
        <v>-0.16</v>
      </c>
      <c r="G9" s="45">
        <v>-1.03</v>
      </c>
      <c r="H9" s="45">
        <v>-0.9</v>
      </c>
      <c r="I9" s="34">
        <f t="shared" si="0"/>
        <v>-0.58750000000000002</v>
      </c>
      <c r="J9" s="45"/>
      <c r="K9" s="45">
        <v>-1.4</v>
      </c>
      <c r="L9" s="45">
        <v>-1.38</v>
      </c>
      <c r="M9" s="45">
        <v>-1.1499999999999999</v>
      </c>
      <c r="N9" s="45">
        <v>0.69</v>
      </c>
      <c r="O9" s="10">
        <f t="shared" si="1"/>
        <v>-0.80999999999999994</v>
      </c>
      <c r="P9" s="1"/>
    </row>
    <row r="10" spans="1:16" ht="19" x14ac:dyDescent="0.2">
      <c r="A10" s="33">
        <v>7</v>
      </c>
      <c r="B10" s="33" t="s">
        <v>17</v>
      </c>
      <c r="C10" s="33" t="s">
        <v>15</v>
      </c>
      <c r="D10" s="28">
        <v>-1.1599999999999999</v>
      </c>
      <c r="E10" s="13">
        <v>-1.22</v>
      </c>
      <c r="F10" s="45">
        <v>-2.2599999999999998</v>
      </c>
      <c r="G10" s="45">
        <v>-2.06</v>
      </c>
      <c r="H10" s="45">
        <v>-0.66</v>
      </c>
      <c r="I10" s="34">
        <f>AVERAGE(E10:H10)</f>
        <v>-1.5499999999999998</v>
      </c>
      <c r="J10" s="45"/>
      <c r="K10" s="13">
        <v>-2.67</v>
      </c>
      <c r="L10" s="45">
        <v>-1.47</v>
      </c>
      <c r="M10" s="45">
        <v>-0.79</v>
      </c>
      <c r="N10" s="45">
        <v>-2.4300000000000002</v>
      </c>
      <c r="O10" s="10">
        <f>AVERAGE(K10:N10)</f>
        <v>-1.8399999999999999</v>
      </c>
      <c r="P10" s="2"/>
    </row>
    <row r="11" spans="1:16" ht="19" x14ac:dyDescent="0.2">
      <c r="A11" s="33">
        <v>8</v>
      </c>
      <c r="B11" s="33" t="s">
        <v>17</v>
      </c>
      <c r="C11" s="33" t="s">
        <v>8</v>
      </c>
      <c r="D11" s="28">
        <v>-0.3</v>
      </c>
      <c r="E11" s="13">
        <v>-0.51</v>
      </c>
      <c r="F11" s="45">
        <v>-1.23</v>
      </c>
      <c r="G11" s="45">
        <v>-0.96</v>
      </c>
      <c r="H11" s="45">
        <v>-0.13</v>
      </c>
      <c r="I11" s="34">
        <f t="shared" ref="I11:I18" si="2">AVERAGE(E11:H11)</f>
        <v>-0.70750000000000002</v>
      </c>
      <c r="J11" s="45"/>
      <c r="K11" s="34">
        <v>-0.8</v>
      </c>
      <c r="L11" s="13">
        <v>-0.2</v>
      </c>
      <c r="M11" s="45">
        <v>-0.53</v>
      </c>
      <c r="N11" s="45">
        <v>-0.52</v>
      </c>
      <c r="O11" s="10">
        <f t="shared" si="1"/>
        <v>-0.51249999999999996</v>
      </c>
      <c r="P11" s="2"/>
    </row>
    <row r="12" spans="1:16" ht="19" x14ac:dyDescent="0.2">
      <c r="A12" s="33">
        <v>9</v>
      </c>
      <c r="B12" s="33" t="s">
        <v>17</v>
      </c>
      <c r="C12" s="33" t="s">
        <v>18</v>
      </c>
      <c r="D12" s="28">
        <v>0.28000000000000003</v>
      </c>
      <c r="E12" s="13">
        <v>-1.95</v>
      </c>
      <c r="F12" s="45">
        <v>-2.09</v>
      </c>
      <c r="G12" s="45">
        <v>-1.94</v>
      </c>
      <c r="H12" s="45">
        <v>-2.17</v>
      </c>
      <c r="I12" s="34">
        <f t="shared" si="2"/>
        <v>-2.0375000000000001</v>
      </c>
      <c r="J12" s="45"/>
      <c r="K12" s="34">
        <v>-2.4900000000000002</v>
      </c>
      <c r="L12" s="13">
        <v>-2.02</v>
      </c>
      <c r="M12" s="45">
        <v>-1.24</v>
      </c>
      <c r="N12" s="45">
        <v>-1.8</v>
      </c>
      <c r="O12" s="10">
        <f t="shared" si="1"/>
        <v>-1.8875</v>
      </c>
      <c r="P12" s="2"/>
    </row>
    <row r="13" spans="1:16" ht="19" x14ac:dyDescent="0.2">
      <c r="A13" s="45">
        <v>10</v>
      </c>
      <c r="B13" s="33" t="s">
        <v>19</v>
      </c>
      <c r="C13" s="33" t="s">
        <v>9</v>
      </c>
      <c r="D13" s="28">
        <v>-0.93</v>
      </c>
      <c r="E13" s="13">
        <v>-2.67</v>
      </c>
      <c r="F13" s="45">
        <v>-0.97</v>
      </c>
      <c r="G13" s="45">
        <v>-1.31</v>
      </c>
      <c r="H13" s="45">
        <v>-0.76</v>
      </c>
      <c r="I13" s="34">
        <f t="shared" si="2"/>
        <v>-1.4274999999999998</v>
      </c>
      <c r="J13" s="45"/>
      <c r="K13" s="34">
        <v>-0.05</v>
      </c>
      <c r="L13" s="13">
        <v>-0.35</v>
      </c>
      <c r="M13" s="45">
        <v>-1.25</v>
      </c>
      <c r="N13" s="45">
        <v>-0.06</v>
      </c>
      <c r="O13" s="10">
        <f t="shared" si="1"/>
        <v>-0.42749999999999999</v>
      </c>
      <c r="P13" s="2"/>
    </row>
    <row r="14" spans="1:16" ht="19" x14ac:dyDescent="0.2">
      <c r="A14" s="33">
        <v>11</v>
      </c>
      <c r="B14" s="33" t="s">
        <v>14</v>
      </c>
      <c r="C14" s="33" t="s">
        <v>10</v>
      </c>
      <c r="D14" s="28">
        <v>0.42</v>
      </c>
      <c r="E14" s="13">
        <v>0.91</v>
      </c>
      <c r="F14" s="45">
        <v>0.21</v>
      </c>
      <c r="G14" s="45">
        <v>-0.73</v>
      </c>
      <c r="H14" s="45">
        <v>-0.71</v>
      </c>
      <c r="I14" s="34">
        <f t="shared" si="2"/>
        <v>-7.999999999999996E-2</v>
      </c>
      <c r="J14" s="45"/>
      <c r="K14" s="34">
        <v>-1.21</v>
      </c>
      <c r="L14" s="13">
        <v>-0.65</v>
      </c>
      <c r="M14" s="45">
        <v>-0.66</v>
      </c>
      <c r="N14" s="45">
        <v>-0.69</v>
      </c>
      <c r="O14" s="10">
        <f t="shared" si="1"/>
        <v>-0.80249999999999999</v>
      </c>
      <c r="P14" s="2"/>
    </row>
    <row r="15" spans="1:16" ht="19" x14ac:dyDescent="0.2">
      <c r="A15" s="33">
        <v>12</v>
      </c>
      <c r="B15" s="33" t="s">
        <v>20</v>
      </c>
      <c r="C15" s="33" t="s">
        <v>15</v>
      </c>
      <c r="D15" s="28">
        <v>-0.36</v>
      </c>
      <c r="E15" s="13">
        <v>-2.6</v>
      </c>
      <c r="F15" s="45">
        <v>-2.97</v>
      </c>
      <c r="G15" s="45">
        <v>-3.42</v>
      </c>
      <c r="H15" s="45">
        <v>-2.72</v>
      </c>
      <c r="I15" s="34">
        <f t="shared" si="2"/>
        <v>-2.9275000000000002</v>
      </c>
      <c r="J15" s="45"/>
      <c r="K15" s="13">
        <v>-3.61</v>
      </c>
      <c r="L15" s="45">
        <v>-2.41</v>
      </c>
      <c r="M15" s="45">
        <v>-2.13</v>
      </c>
      <c r="N15" s="45">
        <v>-2.99</v>
      </c>
      <c r="O15" s="10">
        <f t="shared" si="1"/>
        <v>-2.7849999999999997</v>
      </c>
      <c r="P15" s="2"/>
    </row>
    <row r="16" spans="1:16" ht="19" x14ac:dyDescent="0.2">
      <c r="A16" s="33">
        <v>13</v>
      </c>
      <c r="B16" s="33" t="s">
        <v>21</v>
      </c>
      <c r="C16" s="33" t="s">
        <v>22</v>
      </c>
      <c r="D16" s="28">
        <v>1.3</v>
      </c>
      <c r="E16" s="13">
        <v>1.5</v>
      </c>
      <c r="F16" s="45">
        <v>1.96</v>
      </c>
      <c r="G16" s="45">
        <v>2.9</v>
      </c>
      <c r="H16" s="45">
        <v>1.98</v>
      </c>
      <c r="I16" s="34">
        <f t="shared" si="2"/>
        <v>2.085</v>
      </c>
      <c r="J16" s="45"/>
      <c r="K16" s="34">
        <v>2.62</v>
      </c>
      <c r="L16" s="13">
        <v>2.5499999999999998</v>
      </c>
      <c r="M16" s="45">
        <v>2.48</v>
      </c>
      <c r="N16" s="45">
        <v>2.82</v>
      </c>
      <c r="O16" s="10">
        <f t="shared" si="1"/>
        <v>2.6175000000000002</v>
      </c>
      <c r="P16" s="2"/>
    </row>
    <row r="17" spans="1:16" ht="19" x14ac:dyDescent="0.2">
      <c r="A17" s="33">
        <v>14</v>
      </c>
      <c r="B17" s="33" t="s">
        <v>21</v>
      </c>
      <c r="C17" s="33" t="s">
        <v>20</v>
      </c>
      <c r="D17" s="28">
        <v>-0.19</v>
      </c>
      <c r="E17" s="13">
        <v>4.79</v>
      </c>
      <c r="F17" s="45">
        <v>4.8600000000000003</v>
      </c>
      <c r="G17" s="45">
        <v>4.41</v>
      </c>
      <c r="H17" s="45">
        <v>4.84</v>
      </c>
      <c r="I17" s="34">
        <f t="shared" si="2"/>
        <v>4.7249999999999996</v>
      </c>
      <c r="J17" s="45"/>
      <c r="K17" s="13">
        <v>3.24</v>
      </c>
      <c r="L17" s="45">
        <v>4.01</v>
      </c>
      <c r="M17" s="45">
        <v>4.7699999999999996</v>
      </c>
      <c r="N17" s="45">
        <v>4.67</v>
      </c>
      <c r="O17" s="10">
        <f t="shared" si="1"/>
        <v>4.1724999999999994</v>
      </c>
      <c r="P17" s="2"/>
    </row>
    <row r="18" spans="1:16" ht="19" x14ac:dyDescent="0.2">
      <c r="A18" s="45">
        <v>15</v>
      </c>
      <c r="B18" s="33" t="s">
        <v>23</v>
      </c>
      <c r="C18" s="33" t="s">
        <v>15</v>
      </c>
      <c r="D18" s="28">
        <v>-0.61</v>
      </c>
      <c r="E18" s="13">
        <v>-0.09</v>
      </c>
      <c r="F18" s="45">
        <v>-1.1499999999999999</v>
      </c>
      <c r="G18" s="45">
        <v>-0.72</v>
      </c>
      <c r="H18" s="45">
        <v>-0.37</v>
      </c>
      <c r="I18" s="34">
        <f t="shared" si="2"/>
        <v>-0.58250000000000002</v>
      </c>
      <c r="J18" s="45"/>
      <c r="K18" s="13">
        <v>-1.69</v>
      </c>
      <c r="L18" s="45">
        <v>-0.02</v>
      </c>
      <c r="M18" s="45">
        <v>-1.63</v>
      </c>
      <c r="N18" s="45">
        <v>-0.01</v>
      </c>
      <c r="O18" s="10">
        <f t="shared" si="1"/>
        <v>-0.83749999999999991</v>
      </c>
      <c r="P18" s="2"/>
    </row>
    <row r="19" spans="1:16" ht="18" x14ac:dyDescent="0.2">
      <c r="A19" s="45"/>
      <c r="B19" s="45"/>
      <c r="C19" s="45"/>
      <c r="D19" s="46"/>
      <c r="E19" s="45"/>
      <c r="F19" s="45"/>
      <c r="G19" s="45"/>
      <c r="H19" s="45"/>
      <c r="I19" s="34"/>
      <c r="J19" s="45"/>
      <c r="K19" s="45"/>
      <c r="L19" s="45"/>
      <c r="M19" s="45"/>
      <c r="N19" s="45"/>
      <c r="O19" s="10"/>
      <c r="P19" s="1"/>
    </row>
    <row r="20" spans="1:16" ht="18" x14ac:dyDescent="0.2">
      <c r="A20" s="45"/>
      <c r="B20" s="45"/>
      <c r="C20" s="45"/>
      <c r="D20" s="46"/>
      <c r="E20" s="45"/>
      <c r="F20" s="45"/>
      <c r="G20" s="45"/>
      <c r="H20" s="45"/>
      <c r="I20" s="34"/>
      <c r="J20" s="45"/>
      <c r="K20" s="45"/>
      <c r="L20" s="45"/>
      <c r="M20" s="45"/>
      <c r="N20" s="45"/>
      <c r="O20" s="10"/>
      <c r="P20" s="1"/>
    </row>
    <row r="21" spans="1:16" ht="18" x14ac:dyDescent="0.2">
      <c r="A21" s="45"/>
      <c r="B21" s="45"/>
      <c r="C21" s="45"/>
      <c r="D21" s="46"/>
      <c r="E21" s="45"/>
      <c r="F21" s="45"/>
      <c r="G21" s="45"/>
      <c r="H21" s="45"/>
      <c r="I21" s="34"/>
      <c r="J21" s="45"/>
      <c r="K21" s="45"/>
      <c r="L21" s="45"/>
      <c r="M21" s="45"/>
      <c r="N21" s="45"/>
      <c r="O21" s="10"/>
      <c r="P21" s="1"/>
    </row>
    <row r="22" spans="1:16" ht="18" x14ac:dyDescent="0.2">
      <c r="A22" s="45" t="s">
        <v>24</v>
      </c>
      <c r="B22" s="45"/>
      <c r="C22" s="45"/>
      <c r="D22" s="46"/>
      <c r="E22" s="45"/>
      <c r="F22" s="45"/>
      <c r="G22" s="45"/>
      <c r="H22" s="45"/>
      <c r="I22" s="34"/>
      <c r="J22" s="45"/>
      <c r="K22" s="45"/>
      <c r="L22" s="45"/>
      <c r="M22" s="45"/>
      <c r="N22" s="45"/>
      <c r="O22" s="10"/>
      <c r="P22" s="1"/>
    </row>
    <row r="23" spans="1:16" ht="18" x14ac:dyDescent="0.2">
      <c r="A23" s="45">
        <v>1</v>
      </c>
      <c r="B23" s="45" t="s">
        <v>8</v>
      </c>
      <c r="C23" s="45" t="s">
        <v>9</v>
      </c>
      <c r="D23" s="46">
        <v>-0.63</v>
      </c>
      <c r="E23" s="45">
        <v>-0.34</v>
      </c>
      <c r="F23" s="45">
        <v>-0.79</v>
      </c>
      <c r="G23" s="45">
        <v>-0.54</v>
      </c>
      <c r="H23" s="45">
        <v>-0.19</v>
      </c>
      <c r="I23" s="34">
        <f>AVERAGE(E23:H23)</f>
        <v>-0.46500000000000002</v>
      </c>
      <c r="J23" s="45"/>
      <c r="K23" s="45">
        <v>0.16</v>
      </c>
      <c r="L23" s="45">
        <v>0.72</v>
      </c>
      <c r="M23" s="45">
        <v>0.56999999999999995</v>
      </c>
      <c r="N23" s="45">
        <v>0.36</v>
      </c>
      <c r="O23" s="10">
        <f>AVERAGE(K23:N23)</f>
        <v>0.45250000000000001</v>
      </c>
      <c r="P23" s="1"/>
    </row>
    <row r="24" spans="1:16" ht="18" x14ac:dyDescent="0.2">
      <c r="A24" s="45">
        <v>2</v>
      </c>
      <c r="B24" s="45" t="s">
        <v>10</v>
      </c>
      <c r="C24" s="45" t="s">
        <v>9</v>
      </c>
      <c r="D24" s="46">
        <v>-0.15</v>
      </c>
      <c r="E24" s="45">
        <v>-0.28000000000000003</v>
      </c>
      <c r="F24" s="45">
        <v>-0.67</v>
      </c>
      <c r="G24" s="45">
        <v>-0.43</v>
      </c>
      <c r="H24" s="45">
        <v>-0.17</v>
      </c>
      <c r="I24" s="34">
        <f t="shared" ref="I24:I37" si="3">AVERAGE(E24:H24)</f>
        <v>-0.38750000000000001</v>
      </c>
      <c r="J24" s="45"/>
      <c r="K24" s="45">
        <v>1.53</v>
      </c>
      <c r="L24" s="45">
        <v>0.79</v>
      </c>
      <c r="M24" s="45">
        <v>0.37</v>
      </c>
      <c r="N24" s="45">
        <v>0.55000000000000004</v>
      </c>
      <c r="O24" s="10">
        <f t="shared" ref="O24:O37" si="4">AVERAGE(K24:N24)</f>
        <v>0.81</v>
      </c>
      <c r="P24" s="1"/>
    </row>
    <row r="25" spans="1:16" ht="18" x14ac:dyDescent="0.2">
      <c r="A25" s="45">
        <v>3</v>
      </c>
      <c r="B25" s="45" t="s">
        <v>8</v>
      </c>
      <c r="C25" s="45" t="s">
        <v>11</v>
      </c>
      <c r="D25" s="46">
        <v>0.08</v>
      </c>
      <c r="E25" s="45">
        <v>-0.39</v>
      </c>
      <c r="F25" s="45">
        <v>-2.95</v>
      </c>
      <c r="G25" s="45">
        <v>-0.44</v>
      </c>
      <c r="H25" s="45">
        <v>-1.68</v>
      </c>
      <c r="I25" s="34">
        <f t="shared" si="3"/>
        <v>-1.365</v>
      </c>
      <c r="J25" s="45"/>
      <c r="K25" s="45">
        <v>-1.7</v>
      </c>
      <c r="L25" s="45">
        <v>-1.7</v>
      </c>
      <c r="M25" s="45">
        <v>-1.6</v>
      </c>
      <c r="N25" s="45">
        <v>-1.71</v>
      </c>
      <c r="O25" s="10">
        <f t="shared" si="4"/>
        <v>-1.6775</v>
      </c>
      <c r="P25" s="1"/>
    </row>
    <row r="26" spans="1:16" ht="18" x14ac:dyDescent="0.2">
      <c r="A26" s="45">
        <v>4</v>
      </c>
      <c r="B26" s="45" t="s">
        <v>12</v>
      </c>
      <c r="C26" s="45" t="s">
        <v>9</v>
      </c>
      <c r="D26" s="46">
        <v>0.49</v>
      </c>
      <c r="E26" s="45">
        <v>-2.34</v>
      </c>
      <c r="F26" s="45">
        <v>-1.76</v>
      </c>
      <c r="G26" s="45">
        <v>-2.6</v>
      </c>
      <c r="H26" s="45">
        <v>-2.71</v>
      </c>
      <c r="I26" s="34">
        <f t="shared" si="3"/>
        <v>-2.3525</v>
      </c>
      <c r="J26" s="45"/>
      <c r="K26" s="45">
        <v>-2.79</v>
      </c>
      <c r="L26" s="45">
        <v>-2.36</v>
      </c>
      <c r="M26" s="45">
        <v>-2.62</v>
      </c>
      <c r="N26" s="45">
        <v>-1.83</v>
      </c>
      <c r="O26" s="10">
        <f t="shared" si="4"/>
        <v>-2.4000000000000004</v>
      </c>
      <c r="P26" s="1"/>
    </row>
    <row r="27" spans="1:16" ht="18" x14ac:dyDescent="0.2">
      <c r="A27" s="45">
        <v>5</v>
      </c>
      <c r="B27" s="45" t="s">
        <v>13</v>
      </c>
      <c r="C27" s="45" t="s">
        <v>14</v>
      </c>
      <c r="D27" s="46">
        <v>-0.65</v>
      </c>
      <c r="E27" s="45">
        <v>2.2000000000000002</v>
      </c>
      <c r="F27" s="45">
        <v>1.99</v>
      </c>
      <c r="G27" s="45">
        <v>2.2799999999999998</v>
      </c>
      <c r="H27" s="45">
        <v>1.25</v>
      </c>
      <c r="I27" s="34">
        <f t="shared" si="3"/>
        <v>1.9300000000000002</v>
      </c>
      <c r="J27" s="45"/>
      <c r="K27" s="45">
        <v>0.81</v>
      </c>
      <c r="L27" s="45">
        <v>2.5499999999999998</v>
      </c>
      <c r="M27" s="45">
        <v>1.35</v>
      </c>
      <c r="N27" s="45">
        <v>1.96</v>
      </c>
      <c r="O27" s="10">
        <f t="shared" si="4"/>
        <v>1.6675</v>
      </c>
      <c r="P27" s="1"/>
    </row>
    <row r="28" spans="1:16" ht="18" x14ac:dyDescent="0.2">
      <c r="A28" s="45">
        <v>6</v>
      </c>
      <c r="B28" s="45" t="s">
        <v>15</v>
      </c>
      <c r="C28" s="45" t="s">
        <v>16</v>
      </c>
      <c r="D28" s="46">
        <v>0.59</v>
      </c>
      <c r="E28" s="45">
        <v>-1.1599999999999999</v>
      </c>
      <c r="F28" s="45">
        <v>-1.31</v>
      </c>
      <c r="G28" s="45">
        <v>-1.04</v>
      </c>
      <c r="H28" s="45">
        <v>-0.96</v>
      </c>
      <c r="I28" s="34">
        <f t="shared" si="3"/>
        <v>-1.1174999999999999</v>
      </c>
      <c r="J28" s="45"/>
      <c r="K28" s="45">
        <v>-1.4</v>
      </c>
      <c r="L28" s="45">
        <v>-0.64</v>
      </c>
      <c r="M28" s="45">
        <v>-0.32</v>
      </c>
      <c r="N28" s="45">
        <v>-1.52</v>
      </c>
      <c r="O28" s="10">
        <f t="shared" si="4"/>
        <v>-0.97</v>
      </c>
      <c r="P28" s="1"/>
    </row>
    <row r="29" spans="1:16" ht="19" x14ac:dyDescent="0.2">
      <c r="A29" s="33">
        <v>7</v>
      </c>
      <c r="B29" s="33" t="s">
        <v>17</v>
      </c>
      <c r="C29" s="33" t="s">
        <v>15</v>
      </c>
      <c r="D29" s="28">
        <v>-1.1599999999999999</v>
      </c>
      <c r="E29" s="13">
        <v>-1.32</v>
      </c>
      <c r="F29" s="45">
        <v>-1.82</v>
      </c>
      <c r="G29" s="45">
        <v>-1.92</v>
      </c>
      <c r="H29" s="45">
        <v>-2.08</v>
      </c>
      <c r="I29" s="34">
        <f t="shared" si="3"/>
        <v>-1.7850000000000001</v>
      </c>
      <c r="J29" s="45"/>
      <c r="K29" s="13">
        <v>-0.53</v>
      </c>
      <c r="L29" s="45">
        <v>-1.82</v>
      </c>
      <c r="M29" s="45">
        <v>-2.08</v>
      </c>
      <c r="N29" s="45">
        <v>-2.73</v>
      </c>
      <c r="O29" s="10">
        <f t="shared" si="4"/>
        <v>-1.79</v>
      </c>
      <c r="P29" s="1"/>
    </row>
    <row r="30" spans="1:16" ht="19" x14ac:dyDescent="0.2">
      <c r="A30" s="33">
        <v>8</v>
      </c>
      <c r="B30" s="33" t="s">
        <v>17</v>
      </c>
      <c r="C30" s="33" t="s">
        <v>8</v>
      </c>
      <c r="D30" s="28">
        <v>-0.3</v>
      </c>
      <c r="E30" s="13">
        <v>-0.12</v>
      </c>
      <c r="F30" s="45">
        <v>-1.1299999999999999</v>
      </c>
      <c r="G30" s="45">
        <v>-1.22</v>
      </c>
      <c r="H30" s="45">
        <v>-1.29</v>
      </c>
      <c r="I30" s="34">
        <f t="shared" si="3"/>
        <v>-0.94</v>
      </c>
      <c r="J30" s="45"/>
      <c r="K30" s="13">
        <v>-2.02</v>
      </c>
      <c r="L30" s="45">
        <v>-1.0900000000000001</v>
      </c>
      <c r="M30" s="45">
        <v>-0.94</v>
      </c>
      <c r="N30" s="45">
        <v>-0.37</v>
      </c>
      <c r="O30" s="10">
        <f t="shared" si="4"/>
        <v>-1.1050000000000002</v>
      </c>
      <c r="P30" s="1"/>
    </row>
    <row r="31" spans="1:16" ht="19" x14ac:dyDescent="0.2">
      <c r="A31" s="33">
        <v>9</v>
      </c>
      <c r="B31" s="33" t="s">
        <v>17</v>
      </c>
      <c r="C31" s="33" t="s">
        <v>18</v>
      </c>
      <c r="D31" s="28">
        <v>0.28000000000000003</v>
      </c>
      <c r="E31" s="13">
        <v>-1.22</v>
      </c>
      <c r="F31" s="45">
        <v>-2.58</v>
      </c>
      <c r="G31" s="45">
        <v>-2.4700000000000002</v>
      </c>
      <c r="H31" s="45">
        <v>-1.81</v>
      </c>
      <c r="I31" s="34">
        <f t="shared" si="3"/>
        <v>-2.02</v>
      </c>
      <c r="J31" s="45"/>
      <c r="K31" s="13">
        <v>-2.85</v>
      </c>
      <c r="L31" s="45">
        <v>-2.87</v>
      </c>
      <c r="M31" s="45">
        <v>-2.6</v>
      </c>
      <c r="N31" s="45">
        <v>-1.64</v>
      </c>
      <c r="O31" s="10">
        <f t="shared" si="4"/>
        <v>-2.4900000000000002</v>
      </c>
      <c r="P31" s="1"/>
    </row>
    <row r="32" spans="1:16" ht="19" x14ac:dyDescent="0.2">
      <c r="A32" s="45">
        <v>10</v>
      </c>
      <c r="B32" s="33" t="s">
        <v>19</v>
      </c>
      <c r="C32" s="33" t="s">
        <v>9</v>
      </c>
      <c r="D32" s="28">
        <v>-0.93</v>
      </c>
      <c r="E32" s="13">
        <v>-1.75</v>
      </c>
      <c r="F32" s="45">
        <v>-0.43</v>
      </c>
      <c r="G32" s="45">
        <v>-1.02</v>
      </c>
      <c r="H32" s="45">
        <v>-1.23</v>
      </c>
      <c r="I32" s="34">
        <f t="shared" si="3"/>
        <v>-1.1074999999999999</v>
      </c>
      <c r="J32" s="45"/>
      <c r="K32" s="13">
        <v>0.06</v>
      </c>
      <c r="L32" s="45">
        <v>0.81</v>
      </c>
      <c r="M32" s="45">
        <v>-1.44</v>
      </c>
      <c r="N32" s="45">
        <v>-0.28000000000000003</v>
      </c>
      <c r="O32" s="10">
        <f t="shared" si="4"/>
        <v>-0.21249999999999997</v>
      </c>
      <c r="P32" s="1"/>
    </row>
    <row r="33" spans="1:16" ht="19" x14ac:dyDescent="0.2">
      <c r="A33" s="33">
        <v>11</v>
      </c>
      <c r="B33" s="33" t="s">
        <v>14</v>
      </c>
      <c r="C33" s="33" t="s">
        <v>10</v>
      </c>
      <c r="D33" s="28">
        <v>0.42</v>
      </c>
      <c r="E33" s="13">
        <v>-1.24</v>
      </c>
      <c r="F33" s="45">
        <v>-0.6</v>
      </c>
      <c r="G33" s="45">
        <v>-1</v>
      </c>
      <c r="H33" s="45">
        <v>-0.7</v>
      </c>
      <c r="I33" s="34">
        <f t="shared" si="3"/>
        <v>-0.88500000000000001</v>
      </c>
      <c r="J33" s="45"/>
      <c r="K33" s="13">
        <v>-1.86</v>
      </c>
      <c r="L33" s="45">
        <v>-1.01</v>
      </c>
      <c r="M33" s="45">
        <v>0.01</v>
      </c>
      <c r="N33" s="45">
        <v>-0.28999999999999998</v>
      </c>
      <c r="O33" s="10">
        <f t="shared" si="4"/>
        <v>-0.78750000000000009</v>
      </c>
      <c r="P33" s="1"/>
    </row>
    <row r="34" spans="1:16" ht="19" x14ac:dyDescent="0.2">
      <c r="A34" s="33">
        <v>12</v>
      </c>
      <c r="B34" s="33" t="s">
        <v>20</v>
      </c>
      <c r="C34" s="33" t="s">
        <v>15</v>
      </c>
      <c r="D34" s="28">
        <v>-0.36</v>
      </c>
      <c r="E34" s="13">
        <v>-3.16</v>
      </c>
      <c r="F34" s="45">
        <v>-3.08</v>
      </c>
      <c r="G34" s="45">
        <v>-2.98</v>
      </c>
      <c r="H34" s="45">
        <v>-2.54</v>
      </c>
      <c r="I34" s="34">
        <f t="shared" si="3"/>
        <v>-2.9400000000000004</v>
      </c>
      <c r="J34" s="45"/>
      <c r="K34" s="13">
        <v>-3.48</v>
      </c>
      <c r="L34" s="45">
        <v>-4.22</v>
      </c>
      <c r="M34" s="45">
        <v>-2.4900000000000002</v>
      </c>
      <c r="N34" s="45">
        <v>-2.5299999999999998</v>
      </c>
      <c r="O34" s="10">
        <f t="shared" si="4"/>
        <v>-3.1799999999999997</v>
      </c>
      <c r="P34" s="1"/>
    </row>
    <row r="35" spans="1:16" ht="19" x14ac:dyDescent="0.2">
      <c r="A35" s="33">
        <v>13</v>
      </c>
      <c r="B35" s="33" t="s">
        <v>21</v>
      </c>
      <c r="C35" s="33" t="s">
        <v>22</v>
      </c>
      <c r="D35" s="28">
        <v>1.3</v>
      </c>
      <c r="E35" s="13">
        <v>2.64</v>
      </c>
      <c r="F35" s="45">
        <v>2.4700000000000002</v>
      </c>
      <c r="G35" s="45">
        <v>2.25</v>
      </c>
      <c r="H35" s="45">
        <v>3.09</v>
      </c>
      <c r="I35" s="34">
        <f t="shared" si="3"/>
        <v>2.6124999999999998</v>
      </c>
      <c r="J35" s="45"/>
      <c r="K35" s="13">
        <v>3.61</v>
      </c>
      <c r="L35" s="45">
        <v>2.68</v>
      </c>
      <c r="M35" s="45">
        <v>3.18</v>
      </c>
      <c r="N35" s="45">
        <v>3.17</v>
      </c>
      <c r="O35" s="10">
        <f t="shared" si="4"/>
        <v>3.16</v>
      </c>
      <c r="P35" s="1"/>
    </row>
    <row r="36" spans="1:16" ht="19" x14ac:dyDescent="0.2">
      <c r="A36" s="33">
        <v>14</v>
      </c>
      <c r="B36" s="33" t="s">
        <v>21</v>
      </c>
      <c r="C36" s="33" t="s">
        <v>20</v>
      </c>
      <c r="D36" s="28">
        <v>-0.19</v>
      </c>
      <c r="E36" s="13">
        <v>4.66</v>
      </c>
      <c r="F36" s="45">
        <v>4.72</v>
      </c>
      <c r="G36" s="45">
        <v>4.71</v>
      </c>
      <c r="H36" s="45">
        <v>4.88</v>
      </c>
      <c r="I36" s="34">
        <f t="shared" si="3"/>
        <v>4.7424999999999997</v>
      </c>
      <c r="J36" s="45"/>
      <c r="K36" s="13">
        <v>5.4</v>
      </c>
      <c r="L36" s="45">
        <v>4.42</v>
      </c>
      <c r="M36" s="45">
        <v>4.6900000000000004</v>
      </c>
      <c r="N36" s="45">
        <v>4.16</v>
      </c>
      <c r="O36" s="10">
        <f t="shared" si="4"/>
        <v>4.6675000000000004</v>
      </c>
      <c r="P36" s="1"/>
    </row>
    <row r="37" spans="1:16" ht="19" x14ac:dyDescent="0.2">
      <c r="A37" s="45">
        <v>15</v>
      </c>
      <c r="B37" s="33" t="s">
        <v>23</v>
      </c>
      <c r="C37" s="33" t="s">
        <v>15</v>
      </c>
      <c r="D37" s="28">
        <v>-0.61</v>
      </c>
      <c r="E37" s="13">
        <v>-1.1599999999999999</v>
      </c>
      <c r="F37" s="45">
        <v>-0.97</v>
      </c>
      <c r="G37" s="45">
        <v>-0.85</v>
      </c>
      <c r="H37" s="45">
        <v>-1.26</v>
      </c>
      <c r="I37" s="34">
        <f t="shared" si="3"/>
        <v>-1.06</v>
      </c>
      <c r="J37" s="45"/>
      <c r="K37" s="13">
        <v>0.21</v>
      </c>
      <c r="L37" s="45">
        <v>-1.1100000000000001</v>
      </c>
      <c r="M37" s="45">
        <v>-1.1599999999999999</v>
      </c>
      <c r="N37" s="45">
        <v>-2.5299999999999998</v>
      </c>
      <c r="O37" s="10">
        <f t="shared" si="4"/>
        <v>-1.1475</v>
      </c>
      <c r="P37" s="1"/>
    </row>
  </sheetData>
  <mergeCells count="2">
    <mergeCell ref="E1:I1"/>
    <mergeCell ref="K1:O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E1913-29C7-5C46-B1F8-54AE2D48AF87}">
  <dimension ref="A1:W20"/>
  <sheetViews>
    <sheetView topLeftCell="E1" workbookViewId="0">
      <selection activeCell="K36" sqref="K36"/>
    </sheetView>
  </sheetViews>
  <sheetFormatPr baseColWidth="10" defaultRowHeight="16" x14ac:dyDescent="0.2"/>
  <cols>
    <col min="5" max="23" width="10.83203125" style="48"/>
  </cols>
  <sheetData>
    <row r="1" spans="1:23" ht="19" x14ac:dyDescent="0.25">
      <c r="A1" s="3"/>
      <c r="B1" s="3"/>
      <c r="C1" s="3"/>
      <c r="D1" s="3"/>
      <c r="E1" s="49" t="s">
        <v>0</v>
      </c>
      <c r="F1" s="49"/>
      <c r="G1" s="49"/>
      <c r="H1" s="49"/>
      <c r="I1" s="49"/>
      <c r="J1" s="49"/>
      <c r="K1" s="49"/>
      <c r="L1" s="49"/>
      <c r="M1" s="49"/>
      <c r="N1" s="50"/>
      <c r="O1" s="49" t="s">
        <v>1</v>
      </c>
      <c r="P1" s="49"/>
      <c r="Q1" s="49"/>
      <c r="R1" s="49"/>
      <c r="S1" s="49"/>
      <c r="T1" s="49"/>
      <c r="U1" s="49"/>
      <c r="V1" s="49"/>
      <c r="W1" s="49"/>
    </row>
    <row r="2" spans="1:23" ht="18" x14ac:dyDescent="0.2">
      <c r="A2" s="4"/>
      <c r="B2" s="4"/>
      <c r="C2" s="4"/>
      <c r="D2" s="4"/>
      <c r="E2" s="50" t="s">
        <v>2</v>
      </c>
      <c r="F2" s="50" t="s">
        <v>3</v>
      </c>
      <c r="G2" s="50" t="s">
        <v>4</v>
      </c>
      <c r="H2" s="50" t="s">
        <v>5</v>
      </c>
      <c r="I2" s="50" t="s">
        <v>26</v>
      </c>
      <c r="J2" s="50" t="s">
        <v>27</v>
      </c>
      <c r="K2" s="50" t="s">
        <v>28</v>
      </c>
      <c r="L2" s="50" t="s">
        <v>29</v>
      </c>
      <c r="M2" s="51" t="s">
        <v>6</v>
      </c>
      <c r="N2" s="50"/>
      <c r="O2" s="50" t="s">
        <v>2</v>
      </c>
      <c r="P2" s="50" t="s">
        <v>3</v>
      </c>
      <c r="Q2" s="50" t="s">
        <v>4</v>
      </c>
      <c r="R2" s="50" t="s">
        <v>5</v>
      </c>
      <c r="S2" s="50" t="s">
        <v>26</v>
      </c>
      <c r="T2" s="50" t="s">
        <v>27</v>
      </c>
      <c r="U2" s="50" t="s">
        <v>28</v>
      </c>
      <c r="V2" s="50" t="s">
        <v>29</v>
      </c>
      <c r="W2" s="51" t="s">
        <v>6</v>
      </c>
    </row>
    <row r="3" spans="1:23" ht="19" x14ac:dyDescent="0.25">
      <c r="A3" s="3"/>
      <c r="B3" s="3"/>
      <c r="C3" s="3"/>
      <c r="D3" s="29" t="s">
        <v>25</v>
      </c>
      <c r="E3" s="50"/>
      <c r="F3" s="50"/>
      <c r="G3" s="50"/>
      <c r="H3" s="50"/>
      <c r="I3" s="50"/>
      <c r="J3" s="50"/>
      <c r="K3" s="50"/>
      <c r="L3" s="50"/>
      <c r="M3" s="52"/>
      <c r="N3" s="53"/>
      <c r="O3" s="53"/>
      <c r="P3" s="53"/>
      <c r="Q3" s="53"/>
      <c r="R3" s="53"/>
      <c r="S3" s="53"/>
      <c r="T3" s="53"/>
      <c r="U3" s="53"/>
      <c r="V3" s="53"/>
      <c r="W3" s="52"/>
    </row>
    <row r="4" spans="1:23" ht="18" x14ac:dyDescent="0.2">
      <c r="A4" s="4">
        <v>1</v>
      </c>
      <c r="B4" s="4" t="s">
        <v>8</v>
      </c>
      <c r="C4" s="4" t="s">
        <v>9</v>
      </c>
      <c r="D4" s="30">
        <v>-0.63</v>
      </c>
      <c r="E4" s="50">
        <v>0.05</v>
      </c>
      <c r="F4" s="50">
        <v>-0.56000000000000005</v>
      </c>
      <c r="G4" s="50">
        <v>-0.23</v>
      </c>
      <c r="H4" s="50">
        <v>-0.31</v>
      </c>
      <c r="I4" s="51">
        <v>0.65</v>
      </c>
      <c r="J4" s="51">
        <v>-0.12</v>
      </c>
      <c r="K4" s="51">
        <v>-0.34</v>
      </c>
      <c r="L4" s="51">
        <v>-0.56000000000000005</v>
      </c>
      <c r="M4" s="52">
        <v>-0.18</v>
      </c>
      <c r="N4" s="53"/>
      <c r="O4" s="53">
        <v>-0.18</v>
      </c>
      <c r="P4" s="53">
        <v>0.76</v>
      </c>
      <c r="Q4" s="53">
        <v>0.4</v>
      </c>
      <c r="R4" s="53">
        <v>0.38</v>
      </c>
      <c r="S4" s="53">
        <v>0.34</v>
      </c>
      <c r="T4" s="53">
        <v>0.18</v>
      </c>
      <c r="U4" s="53">
        <v>0.15</v>
      </c>
      <c r="V4" s="53">
        <v>0.24</v>
      </c>
      <c r="W4" s="52">
        <v>0.28000000000000003</v>
      </c>
    </row>
    <row r="5" spans="1:23" ht="18" x14ac:dyDescent="0.2">
      <c r="A5" s="4">
        <v>2</v>
      </c>
      <c r="B5" s="4" t="s">
        <v>10</v>
      </c>
      <c r="C5" s="4" t="s">
        <v>9</v>
      </c>
      <c r="D5" s="30">
        <v>-0.15</v>
      </c>
      <c r="E5" s="50">
        <v>-0.35</v>
      </c>
      <c r="F5" s="50">
        <v>-0.36</v>
      </c>
      <c r="G5" s="50">
        <v>-0.82</v>
      </c>
      <c r="H5" s="50">
        <v>-0.94</v>
      </c>
      <c r="I5" s="51">
        <v>0.11</v>
      </c>
      <c r="J5" s="51">
        <v>-1.1299999999999999</v>
      </c>
      <c r="K5" s="51">
        <v>0.11</v>
      </c>
      <c r="L5" s="51">
        <v>-0.43</v>
      </c>
      <c r="M5" s="52">
        <v>-0.48</v>
      </c>
      <c r="N5" s="53"/>
      <c r="O5" s="53">
        <v>0.09</v>
      </c>
      <c r="P5" s="53">
        <v>0.04</v>
      </c>
      <c r="Q5" s="53">
        <v>-0.75</v>
      </c>
      <c r="R5" s="53">
        <v>0.31</v>
      </c>
      <c r="S5" s="53">
        <v>-0.33</v>
      </c>
      <c r="T5" s="53">
        <v>-0.01</v>
      </c>
      <c r="U5" s="53">
        <v>0.18</v>
      </c>
      <c r="V5" s="53">
        <v>-0.48</v>
      </c>
      <c r="W5" s="52">
        <v>-0.12</v>
      </c>
    </row>
    <row r="6" spans="1:23" ht="18" x14ac:dyDescent="0.2">
      <c r="A6" s="4">
        <v>3</v>
      </c>
      <c r="B6" s="4" t="s">
        <v>8</v>
      </c>
      <c r="C6" s="4" t="s">
        <v>11</v>
      </c>
      <c r="D6" s="30">
        <v>0.08</v>
      </c>
      <c r="E6" s="50">
        <v>-0.98</v>
      </c>
      <c r="F6" s="50">
        <v>-1.67</v>
      </c>
      <c r="G6" s="50">
        <v>-1.62</v>
      </c>
      <c r="H6" s="50">
        <v>-0.62</v>
      </c>
      <c r="I6" s="51">
        <v>-1.58</v>
      </c>
      <c r="J6" s="51">
        <v>-1.76</v>
      </c>
      <c r="K6" s="51">
        <v>0.37</v>
      </c>
      <c r="L6" s="51">
        <v>-0.05</v>
      </c>
      <c r="M6" s="52">
        <v>-0.99</v>
      </c>
      <c r="N6" s="53"/>
      <c r="O6" s="53">
        <v>-1.73</v>
      </c>
      <c r="P6" s="53">
        <v>-1.81</v>
      </c>
      <c r="Q6" s="53">
        <v>-0.93</v>
      </c>
      <c r="R6" s="53">
        <v>-1.1499999999999999</v>
      </c>
      <c r="S6" s="53">
        <v>-1.59</v>
      </c>
      <c r="T6" s="53">
        <v>-1.29</v>
      </c>
      <c r="U6" s="53">
        <v>-1.62</v>
      </c>
      <c r="V6" s="53">
        <v>-0.91</v>
      </c>
      <c r="W6" s="52">
        <v>-1.38</v>
      </c>
    </row>
    <row r="7" spans="1:23" ht="18" x14ac:dyDescent="0.2">
      <c r="A7" s="4">
        <v>4</v>
      </c>
      <c r="B7" s="4" t="s">
        <v>12</v>
      </c>
      <c r="C7" s="4" t="s">
        <v>9</v>
      </c>
      <c r="D7" s="30">
        <v>0.49</v>
      </c>
      <c r="E7" s="50">
        <v>-1.59</v>
      </c>
      <c r="F7" s="50">
        <v>-1.61</v>
      </c>
      <c r="G7" s="50">
        <v>-1.47</v>
      </c>
      <c r="H7" s="50">
        <v>-1.8</v>
      </c>
      <c r="I7" s="51">
        <v>-1.84</v>
      </c>
      <c r="J7" s="51">
        <v>-1.95</v>
      </c>
      <c r="K7" s="51">
        <v>-1.67</v>
      </c>
      <c r="L7" s="51">
        <v>-1.95</v>
      </c>
      <c r="M7" s="52">
        <v>-1.74</v>
      </c>
      <c r="N7" s="53"/>
      <c r="O7" s="53">
        <v>-1.58</v>
      </c>
      <c r="P7" s="53">
        <v>-1.76</v>
      </c>
      <c r="Q7" s="53">
        <v>-3.16</v>
      </c>
      <c r="R7" s="53">
        <v>-2.73</v>
      </c>
      <c r="S7" s="53">
        <v>-1.62</v>
      </c>
      <c r="T7" s="53">
        <v>-2.34</v>
      </c>
      <c r="U7" s="53">
        <v>-1.46</v>
      </c>
      <c r="V7" s="53">
        <v>-2.21</v>
      </c>
      <c r="W7" s="52">
        <v>-2.11</v>
      </c>
    </row>
    <row r="8" spans="1:23" ht="18" x14ac:dyDescent="0.2">
      <c r="A8" s="4">
        <v>5</v>
      </c>
      <c r="B8" s="4" t="s">
        <v>13</v>
      </c>
      <c r="C8" s="4" t="s">
        <v>14</v>
      </c>
      <c r="D8" s="30">
        <v>-0.65</v>
      </c>
      <c r="E8" s="50">
        <v>1.38</v>
      </c>
      <c r="F8" s="50">
        <v>1.54</v>
      </c>
      <c r="G8" s="50">
        <v>1.59</v>
      </c>
      <c r="H8" s="50">
        <v>1.5</v>
      </c>
      <c r="I8" s="51">
        <v>1.34</v>
      </c>
      <c r="J8" s="51">
        <v>1.58</v>
      </c>
      <c r="K8" s="51">
        <v>1.6</v>
      </c>
      <c r="L8" s="51">
        <v>1.51</v>
      </c>
      <c r="M8" s="52">
        <v>1.51</v>
      </c>
      <c r="N8" s="53"/>
      <c r="O8" s="53">
        <v>1.1100000000000001</v>
      </c>
      <c r="P8" s="53">
        <v>1.1399999999999999</v>
      </c>
      <c r="Q8" s="53">
        <v>1.37</v>
      </c>
      <c r="R8" s="53">
        <v>1.9</v>
      </c>
      <c r="S8" s="53">
        <v>1.34</v>
      </c>
      <c r="T8" s="53">
        <v>1.79</v>
      </c>
      <c r="U8" s="53">
        <v>2.46</v>
      </c>
      <c r="V8" s="53">
        <v>1.64</v>
      </c>
      <c r="W8" s="52">
        <v>1.59</v>
      </c>
    </row>
    <row r="9" spans="1:23" ht="18" x14ac:dyDescent="0.2">
      <c r="A9" s="4">
        <v>6</v>
      </c>
      <c r="B9" s="4" t="s">
        <v>15</v>
      </c>
      <c r="C9" s="4" t="s">
        <v>16</v>
      </c>
      <c r="D9" s="30">
        <v>0.59</v>
      </c>
      <c r="E9" s="50">
        <v>0.38</v>
      </c>
      <c r="F9" s="50">
        <v>-1.02</v>
      </c>
      <c r="G9" s="50">
        <v>-1.23</v>
      </c>
      <c r="H9" s="50">
        <v>-0.75</v>
      </c>
      <c r="I9" s="51">
        <v>-0.78</v>
      </c>
      <c r="J9" s="51">
        <v>0.16</v>
      </c>
      <c r="K9" s="51">
        <v>-0.6</v>
      </c>
      <c r="L9" s="51">
        <v>-0.49</v>
      </c>
      <c r="M9" s="52">
        <v>-0.54</v>
      </c>
      <c r="N9" s="53"/>
      <c r="O9" s="53">
        <v>-1.61</v>
      </c>
      <c r="P9" s="53">
        <v>-1.55</v>
      </c>
      <c r="Q9" s="53">
        <v>-1</v>
      </c>
      <c r="R9" s="53">
        <v>-0.54</v>
      </c>
      <c r="S9" s="53">
        <v>-0.28000000000000003</v>
      </c>
      <c r="T9" s="53">
        <v>-0.43</v>
      </c>
      <c r="U9" s="53">
        <v>-0.3</v>
      </c>
      <c r="V9" s="53">
        <v>-0.86</v>
      </c>
      <c r="W9" s="52">
        <v>-0.82</v>
      </c>
    </row>
    <row r="10" spans="1:23" ht="19" x14ac:dyDescent="0.2">
      <c r="A10" s="5">
        <v>7</v>
      </c>
      <c r="B10" s="5" t="s">
        <v>17</v>
      </c>
      <c r="C10" s="5" t="s">
        <v>15</v>
      </c>
      <c r="D10" s="31">
        <v>-1.1599999999999999</v>
      </c>
      <c r="E10" s="54">
        <v>-2.41</v>
      </c>
      <c r="F10" s="50">
        <v>-2.46</v>
      </c>
      <c r="G10" s="50">
        <v>-0.89</v>
      </c>
      <c r="H10" s="50">
        <v>-1.71</v>
      </c>
      <c r="I10" s="51">
        <v>-0.96</v>
      </c>
      <c r="J10" s="51">
        <v>-1.74</v>
      </c>
      <c r="K10" s="51">
        <v>-2.36</v>
      </c>
      <c r="L10" s="51">
        <v>-1.33</v>
      </c>
      <c r="M10" s="52">
        <v>-1.73</v>
      </c>
      <c r="N10" s="53"/>
      <c r="O10" s="55">
        <v>-1.82</v>
      </c>
      <c r="P10" s="53">
        <v>-2.17</v>
      </c>
      <c r="Q10" s="53">
        <v>-2.5</v>
      </c>
      <c r="R10" s="53">
        <v>-1.65</v>
      </c>
      <c r="S10" s="53">
        <v>-2.11</v>
      </c>
      <c r="T10" s="53">
        <v>-1.95</v>
      </c>
      <c r="U10" s="53">
        <v>-1.93</v>
      </c>
      <c r="V10" s="53">
        <v>-2.0099999999999998</v>
      </c>
      <c r="W10" s="52">
        <v>-2.02</v>
      </c>
    </row>
    <row r="11" spans="1:23" ht="19" x14ac:dyDescent="0.2">
      <c r="A11" s="5">
        <v>8</v>
      </c>
      <c r="B11" s="5" t="s">
        <v>17</v>
      </c>
      <c r="C11" s="5" t="s">
        <v>8</v>
      </c>
      <c r="D11" s="31">
        <v>-0.3</v>
      </c>
      <c r="E11" s="54">
        <v>-1.06</v>
      </c>
      <c r="F11" s="50">
        <v>-0.51</v>
      </c>
      <c r="G11" s="50">
        <v>-0.01</v>
      </c>
      <c r="H11" s="50">
        <v>-1.25</v>
      </c>
      <c r="I11" s="51">
        <v>-0.5</v>
      </c>
      <c r="J11" s="51">
        <v>-0.05</v>
      </c>
      <c r="K11" s="51">
        <v>-0.79</v>
      </c>
      <c r="L11" s="51">
        <v>-1.46</v>
      </c>
      <c r="M11" s="52">
        <v>-0.7</v>
      </c>
      <c r="N11" s="53"/>
      <c r="O11" s="55">
        <v>-1.06</v>
      </c>
      <c r="P11" s="53">
        <v>-1.5</v>
      </c>
      <c r="Q11" s="53">
        <v>-1.42</v>
      </c>
      <c r="R11" s="53">
        <v>-0.78</v>
      </c>
      <c r="S11" s="53">
        <v>-1.39</v>
      </c>
      <c r="T11" s="53">
        <v>-0.85</v>
      </c>
      <c r="U11" s="53">
        <v>-0.95</v>
      </c>
      <c r="V11" s="53">
        <v>-1.2</v>
      </c>
      <c r="W11" s="52">
        <v>-1.1399999999999999</v>
      </c>
    </row>
    <row r="12" spans="1:23" ht="19" x14ac:dyDescent="0.2">
      <c r="A12" s="5">
        <v>9</v>
      </c>
      <c r="B12" s="5" t="s">
        <v>17</v>
      </c>
      <c r="C12" s="5" t="s">
        <v>18</v>
      </c>
      <c r="D12" s="31">
        <v>0.28000000000000003</v>
      </c>
      <c r="E12" s="54">
        <v>-2.08</v>
      </c>
      <c r="F12" s="50">
        <v>-1.22</v>
      </c>
      <c r="G12" s="50">
        <v>-1.73</v>
      </c>
      <c r="H12" s="50">
        <v>-1.36</v>
      </c>
      <c r="I12" s="51">
        <v>-1.72</v>
      </c>
      <c r="J12" s="51">
        <v>-1.1200000000000001</v>
      </c>
      <c r="K12" s="51">
        <v>-1.83</v>
      </c>
      <c r="L12" s="51">
        <v>-1.26</v>
      </c>
      <c r="M12" s="52">
        <v>-1.54</v>
      </c>
      <c r="N12" s="53"/>
      <c r="O12" s="55">
        <v>-1.95</v>
      </c>
      <c r="P12" s="53">
        <v>-1.64</v>
      </c>
      <c r="Q12" s="53">
        <v>-2.89</v>
      </c>
      <c r="R12" s="53">
        <v>-2.82</v>
      </c>
      <c r="S12" s="52">
        <v>-1.52</v>
      </c>
      <c r="T12" s="53">
        <v>-1.5</v>
      </c>
      <c r="U12" s="52">
        <v>-1.63</v>
      </c>
      <c r="V12" s="53">
        <v>-1.47</v>
      </c>
      <c r="W12" s="52">
        <v>-1.93</v>
      </c>
    </row>
    <row r="13" spans="1:23" ht="19" x14ac:dyDescent="0.2">
      <c r="A13" s="4">
        <v>10</v>
      </c>
      <c r="B13" s="5" t="s">
        <v>19</v>
      </c>
      <c r="C13" s="5" t="s">
        <v>9</v>
      </c>
      <c r="D13" s="31">
        <v>-0.93</v>
      </c>
      <c r="E13" s="54">
        <v>-1.28</v>
      </c>
      <c r="F13" s="50">
        <v>-0.82</v>
      </c>
      <c r="G13" s="50">
        <v>-0.41</v>
      </c>
      <c r="H13" s="50">
        <v>-1.76</v>
      </c>
      <c r="I13" s="51">
        <v>-1.49</v>
      </c>
      <c r="J13" s="51">
        <v>-0.84</v>
      </c>
      <c r="K13" s="51">
        <v>-0.97</v>
      </c>
      <c r="L13" s="51">
        <v>-0.94</v>
      </c>
      <c r="M13" s="52">
        <v>-1.06</v>
      </c>
      <c r="N13" s="53"/>
      <c r="O13" s="55">
        <v>-0.52</v>
      </c>
      <c r="P13" s="53">
        <v>-0.03</v>
      </c>
      <c r="Q13" s="53">
        <v>-0.28000000000000003</v>
      </c>
      <c r="R13" s="53">
        <v>0.37</v>
      </c>
      <c r="S13" s="53">
        <v>0.04</v>
      </c>
      <c r="T13" s="53">
        <v>-0.08</v>
      </c>
      <c r="U13" s="53">
        <v>-7.0000000000000007E-2</v>
      </c>
      <c r="V13" s="53">
        <v>-0.39</v>
      </c>
      <c r="W13" s="52">
        <v>-0.12</v>
      </c>
    </row>
    <row r="14" spans="1:23" ht="19" x14ac:dyDescent="0.2">
      <c r="A14" s="5">
        <v>11</v>
      </c>
      <c r="B14" s="5" t="s">
        <v>14</v>
      </c>
      <c r="C14" s="5" t="s">
        <v>10</v>
      </c>
      <c r="D14" s="31">
        <v>0.42</v>
      </c>
      <c r="E14" s="54">
        <v>-0.23</v>
      </c>
      <c r="F14" s="50">
        <v>-1.07</v>
      </c>
      <c r="G14" s="50">
        <v>-0.37</v>
      </c>
      <c r="H14" s="50">
        <v>-0.35</v>
      </c>
      <c r="I14" s="51">
        <v>-0.77</v>
      </c>
      <c r="J14" s="51">
        <v>-0.28000000000000003</v>
      </c>
      <c r="K14" s="51">
        <v>-0.59</v>
      </c>
      <c r="L14" s="51">
        <v>-0.49</v>
      </c>
      <c r="M14" s="52">
        <v>-0.52</v>
      </c>
      <c r="N14" s="53"/>
      <c r="O14" s="55">
        <v>-0.96</v>
      </c>
      <c r="P14" s="53">
        <v>-0.48</v>
      </c>
      <c r="Q14" s="53">
        <v>-0.3</v>
      </c>
      <c r="R14" s="53">
        <v>-1.59</v>
      </c>
      <c r="S14" s="53">
        <v>-0.61</v>
      </c>
      <c r="T14" s="53">
        <v>-0.59</v>
      </c>
      <c r="U14" s="53">
        <v>-0.91</v>
      </c>
      <c r="V14" s="53">
        <v>-1.49</v>
      </c>
      <c r="W14" s="52">
        <v>-0.87</v>
      </c>
    </row>
    <row r="15" spans="1:23" ht="19" x14ac:dyDescent="0.2">
      <c r="A15" s="5">
        <v>12</v>
      </c>
      <c r="B15" s="5" t="s">
        <v>20</v>
      </c>
      <c r="C15" s="5" t="s">
        <v>15</v>
      </c>
      <c r="D15" s="31">
        <v>-0.36</v>
      </c>
      <c r="E15" s="54">
        <v>-2.82</v>
      </c>
      <c r="F15" s="50">
        <v>-1.7</v>
      </c>
      <c r="G15" s="50">
        <v>-3.44</v>
      </c>
      <c r="H15" s="50">
        <v>-3.72</v>
      </c>
      <c r="I15" s="51">
        <v>-2.44</v>
      </c>
      <c r="J15" s="51">
        <v>-2.76</v>
      </c>
      <c r="K15" s="51">
        <v>-2.97</v>
      </c>
      <c r="L15" s="51">
        <v>-2.84</v>
      </c>
      <c r="M15" s="52">
        <v>-2.84</v>
      </c>
      <c r="N15" s="53"/>
      <c r="O15" s="55">
        <v>-3.99</v>
      </c>
      <c r="P15" s="53">
        <v>-2.37</v>
      </c>
      <c r="Q15" s="53">
        <v>-3.18</v>
      </c>
      <c r="R15" s="53">
        <v>-3.73</v>
      </c>
      <c r="S15" s="53">
        <v>-1.78</v>
      </c>
      <c r="T15" s="53">
        <v>-1.96</v>
      </c>
      <c r="U15" s="53">
        <v>-3.72</v>
      </c>
      <c r="V15" s="53">
        <v>-3.06</v>
      </c>
      <c r="W15" s="52">
        <v>-2.97</v>
      </c>
    </row>
    <row r="16" spans="1:23" ht="19" x14ac:dyDescent="0.2">
      <c r="A16" s="5">
        <v>13</v>
      </c>
      <c r="B16" s="5" t="s">
        <v>21</v>
      </c>
      <c r="C16" s="5" t="s">
        <v>22</v>
      </c>
      <c r="D16" s="31">
        <v>1.3</v>
      </c>
      <c r="E16" s="54">
        <v>2.0699999999999998</v>
      </c>
      <c r="F16" s="50">
        <v>2.63</v>
      </c>
      <c r="G16" s="50">
        <v>2.0699999999999998</v>
      </c>
      <c r="H16" s="50">
        <v>2.2200000000000002</v>
      </c>
      <c r="I16" s="56">
        <v>2.19</v>
      </c>
      <c r="J16" s="56">
        <v>2.2799999999999998</v>
      </c>
      <c r="K16" s="56">
        <v>1.83</v>
      </c>
      <c r="L16" s="56">
        <v>1.97</v>
      </c>
      <c r="M16" s="52">
        <v>2.16</v>
      </c>
      <c r="N16" s="53"/>
      <c r="O16" s="55">
        <v>2.62</v>
      </c>
      <c r="P16" s="53">
        <v>3.47</v>
      </c>
      <c r="Q16" s="53">
        <v>1.99</v>
      </c>
      <c r="R16" s="53">
        <v>1.53</v>
      </c>
      <c r="S16" s="53">
        <v>2.97</v>
      </c>
      <c r="T16" s="53">
        <v>3.2</v>
      </c>
      <c r="U16" s="53">
        <v>2.96</v>
      </c>
      <c r="V16" s="53">
        <v>1.68</v>
      </c>
      <c r="W16" s="52">
        <v>2.5499999999999998</v>
      </c>
    </row>
    <row r="17" spans="1:23" ht="19" x14ac:dyDescent="0.2">
      <c r="A17" s="5">
        <v>14</v>
      </c>
      <c r="B17" s="5" t="s">
        <v>21</v>
      </c>
      <c r="C17" s="5" t="s">
        <v>20</v>
      </c>
      <c r="D17" s="31">
        <v>-0.19</v>
      </c>
      <c r="E17" s="54">
        <v>4.13</v>
      </c>
      <c r="F17" s="50">
        <v>4.59</v>
      </c>
      <c r="G17" s="50">
        <v>4.7</v>
      </c>
      <c r="H17" s="50">
        <v>4.13</v>
      </c>
      <c r="I17" s="51">
        <v>4.41</v>
      </c>
      <c r="J17" s="51">
        <v>4.47</v>
      </c>
      <c r="K17" s="51">
        <v>4.3099999999999996</v>
      </c>
      <c r="L17" s="51">
        <v>4.17</v>
      </c>
      <c r="M17" s="52">
        <v>4.3600000000000003</v>
      </c>
      <c r="N17" s="53"/>
      <c r="O17" s="55">
        <v>4.42</v>
      </c>
      <c r="P17" s="53">
        <v>4.6399999999999997</v>
      </c>
      <c r="Q17" s="53">
        <v>4.3499999999999996</v>
      </c>
      <c r="R17" s="53">
        <v>4.91</v>
      </c>
      <c r="S17" s="53">
        <v>4.3099999999999996</v>
      </c>
      <c r="T17" s="53">
        <v>3.72</v>
      </c>
      <c r="U17" s="53">
        <v>3.98</v>
      </c>
      <c r="V17" s="53">
        <v>4.03</v>
      </c>
      <c r="W17" s="52">
        <v>4.3</v>
      </c>
    </row>
    <row r="18" spans="1:23" ht="19" x14ac:dyDescent="0.2">
      <c r="A18" s="4">
        <v>15</v>
      </c>
      <c r="B18" s="5" t="s">
        <v>23</v>
      </c>
      <c r="C18" s="5" t="s">
        <v>15</v>
      </c>
      <c r="D18" s="31">
        <v>-0.61</v>
      </c>
      <c r="E18" s="54">
        <v>-0.3</v>
      </c>
      <c r="F18" s="50">
        <v>-0.79</v>
      </c>
      <c r="G18" s="50">
        <v>-0.72</v>
      </c>
      <c r="H18" s="50">
        <v>-0.77</v>
      </c>
      <c r="I18" s="51">
        <v>-0.6</v>
      </c>
      <c r="J18" s="51">
        <v>-0.96</v>
      </c>
      <c r="K18" s="51">
        <v>-0.34</v>
      </c>
      <c r="L18" s="51">
        <v>-0.54</v>
      </c>
      <c r="M18" s="52">
        <v>-0.63</v>
      </c>
      <c r="N18" s="53"/>
      <c r="O18" s="55">
        <v>-0.52</v>
      </c>
      <c r="P18" s="53">
        <v>-0.55000000000000004</v>
      </c>
      <c r="Q18" s="53">
        <v>-1.39</v>
      </c>
      <c r="R18" s="53">
        <v>-0.16</v>
      </c>
      <c r="S18" s="53">
        <v>-0.43</v>
      </c>
      <c r="T18" s="53">
        <v>-1.63</v>
      </c>
      <c r="U18" s="53">
        <v>-0.93</v>
      </c>
      <c r="V18" s="53">
        <v>-1.17</v>
      </c>
      <c r="W18" s="52">
        <v>-0.85</v>
      </c>
    </row>
    <row r="19" spans="1:23" ht="19" x14ac:dyDescent="0.25">
      <c r="A19" s="6"/>
      <c r="B19" s="6"/>
      <c r="C19" s="6"/>
      <c r="D19" s="6"/>
      <c r="E19" s="17"/>
      <c r="F19" s="17"/>
      <c r="G19" s="17"/>
      <c r="H19" s="17"/>
      <c r="I19" s="17"/>
      <c r="J19" s="17"/>
      <c r="K19" s="17"/>
      <c r="L19" s="1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</row>
    <row r="20" spans="1:23" ht="19" x14ac:dyDescent="0.25">
      <c r="A20" s="6"/>
      <c r="B20" s="6"/>
      <c r="C20" s="6"/>
      <c r="D20" s="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</sheetData>
  <mergeCells count="2">
    <mergeCell ref="E1:M1"/>
    <mergeCell ref="O1:W1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EF010-E7B5-6E4D-8727-50D5DC08CAF4}">
  <dimension ref="A1:K61"/>
  <sheetViews>
    <sheetView workbookViewId="0">
      <selection activeCell="G41" sqref="G41"/>
    </sheetView>
  </sheetViews>
  <sheetFormatPr baseColWidth="10" defaultRowHeight="19" x14ac:dyDescent="0.25"/>
  <cols>
    <col min="1" max="1" width="13.33203125" style="8" customWidth="1"/>
    <col min="2" max="2" width="14" style="8" customWidth="1"/>
    <col min="3" max="3" width="10.83203125" style="13"/>
    <col min="4" max="9" width="10.83203125" style="10"/>
    <col min="10" max="11" width="10.83203125" style="14"/>
  </cols>
  <sheetData>
    <row r="1" spans="1:9" x14ac:dyDescent="0.25">
      <c r="A1" s="35" t="s">
        <v>64</v>
      </c>
      <c r="B1" s="35" t="s">
        <v>65</v>
      </c>
      <c r="C1" s="36" t="s">
        <v>30</v>
      </c>
      <c r="D1" s="9"/>
      <c r="E1" s="9"/>
      <c r="F1" s="9"/>
      <c r="G1" s="9"/>
      <c r="H1" s="9"/>
      <c r="I1" s="9"/>
    </row>
    <row r="2" spans="1:9" x14ac:dyDescent="0.25">
      <c r="A2" s="35"/>
      <c r="B2" s="35"/>
      <c r="C2" s="36"/>
      <c r="D2" s="10" t="s">
        <v>31</v>
      </c>
      <c r="E2" s="10" t="s">
        <v>32</v>
      </c>
      <c r="F2" s="10" t="s">
        <v>33</v>
      </c>
      <c r="G2" s="10" t="s">
        <v>34</v>
      </c>
      <c r="H2" s="10" t="s">
        <v>6</v>
      </c>
      <c r="I2" s="10" t="s">
        <v>35</v>
      </c>
    </row>
    <row r="3" spans="1:9" x14ac:dyDescent="0.25">
      <c r="A3" s="11" t="s">
        <v>8</v>
      </c>
      <c r="B3" s="11" t="s">
        <v>14</v>
      </c>
      <c r="C3" s="28">
        <v>-0.9</v>
      </c>
      <c r="D3" s="12">
        <v>-0.31</v>
      </c>
      <c r="E3" s="10">
        <v>0.09</v>
      </c>
      <c r="F3" s="10">
        <v>-0.3</v>
      </c>
      <c r="G3" s="10">
        <v>-0.69</v>
      </c>
      <c r="H3" s="10">
        <f>AVERAGE(D3:G3)</f>
        <v>-0.30249999999999999</v>
      </c>
      <c r="I3" s="10">
        <v>0.51</v>
      </c>
    </row>
    <row r="4" spans="1:9" x14ac:dyDescent="0.25">
      <c r="A4" s="11" t="s">
        <v>8</v>
      </c>
      <c r="B4" s="11" t="s">
        <v>9</v>
      </c>
      <c r="C4" s="28">
        <v>-0.63</v>
      </c>
      <c r="D4" s="12"/>
      <c r="H4" s="10">
        <v>-0.18</v>
      </c>
      <c r="I4" s="10">
        <v>-0.99</v>
      </c>
    </row>
    <row r="5" spans="1:9" x14ac:dyDescent="0.25">
      <c r="A5" s="11" t="s">
        <v>8</v>
      </c>
      <c r="B5" s="11" t="s">
        <v>11</v>
      </c>
      <c r="C5" s="28">
        <v>0.08</v>
      </c>
      <c r="D5" s="12"/>
      <c r="H5" s="10">
        <v>-0.99</v>
      </c>
      <c r="I5" s="10">
        <v>-1.27</v>
      </c>
    </row>
    <row r="6" spans="1:9" x14ac:dyDescent="0.25">
      <c r="A6" s="11" t="s">
        <v>36</v>
      </c>
      <c r="B6" s="11" t="s">
        <v>14</v>
      </c>
      <c r="C6" s="28">
        <v>-0.62</v>
      </c>
      <c r="D6" s="12">
        <v>-0.3</v>
      </c>
      <c r="E6" s="10">
        <v>-0.2</v>
      </c>
      <c r="F6" s="10">
        <v>-0.21</v>
      </c>
      <c r="G6" s="10">
        <v>-0.81</v>
      </c>
      <c r="H6" s="10">
        <f t="shared" ref="H6:H60" si="0">AVERAGE(D6:G6)</f>
        <v>-0.38</v>
      </c>
      <c r="I6" s="10">
        <v>-0.41</v>
      </c>
    </row>
    <row r="7" spans="1:9" x14ac:dyDescent="0.25">
      <c r="A7" s="11" t="s">
        <v>10</v>
      </c>
      <c r="B7" s="11" t="s">
        <v>9</v>
      </c>
      <c r="C7" s="28">
        <v>-0.15</v>
      </c>
      <c r="D7" s="12"/>
      <c r="H7" s="10">
        <v>-0.48</v>
      </c>
      <c r="I7" s="10">
        <v>-0.73</v>
      </c>
    </row>
    <row r="8" spans="1:9" x14ac:dyDescent="0.25">
      <c r="A8" s="11" t="s">
        <v>37</v>
      </c>
      <c r="B8" s="11" t="s">
        <v>38</v>
      </c>
      <c r="C8" s="28">
        <v>0.84</v>
      </c>
      <c r="D8" s="12">
        <v>0.22</v>
      </c>
      <c r="E8" s="10">
        <v>0.21</v>
      </c>
      <c r="F8" s="10">
        <v>7.0000000000000007E-2</v>
      </c>
      <c r="G8" s="10">
        <v>0.19</v>
      </c>
      <c r="H8" s="10">
        <f t="shared" si="0"/>
        <v>0.17249999999999999</v>
      </c>
      <c r="I8" s="10">
        <v>0.41</v>
      </c>
    </row>
    <row r="9" spans="1:9" x14ac:dyDescent="0.25">
      <c r="A9" s="11" t="s">
        <v>37</v>
      </c>
      <c r="B9" s="11" t="s">
        <v>39</v>
      </c>
      <c r="C9" s="28">
        <v>0.14000000000000001</v>
      </c>
      <c r="D9" s="12">
        <v>0.93</v>
      </c>
      <c r="E9" s="10">
        <v>0.85</v>
      </c>
      <c r="F9" s="10">
        <v>0.8</v>
      </c>
      <c r="G9" s="10">
        <v>0.68</v>
      </c>
      <c r="H9" s="10">
        <f t="shared" si="0"/>
        <v>0.81500000000000006</v>
      </c>
      <c r="I9" s="10">
        <v>0.33</v>
      </c>
    </row>
    <row r="10" spans="1:9" x14ac:dyDescent="0.25">
      <c r="A10" s="11" t="s">
        <v>37</v>
      </c>
      <c r="B10" s="11" t="s">
        <v>40</v>
      </c>
      <c r="C10" s="28">
        <v>1.05</v>
      </c>
      <c r="D10" s="12">
        <v>1.05</v>
      </c>
      <c r="E10" s="10">
        <v>1.32</v>
      </c>
      <c r="F10" s="10">
        <v>1.2</v>
      </c>
      <c r="G10" s="10">
        <v>0.9</v>
      </c>
      <c r="H10" s="10">
        <f t="shared" si="0"/>
        <v>1.1175000000000002</v>
      </c>
      <c r="I10" s="10">
        <v>1.64</v>
      </c>
    </row>
    <row r="11" spans="1:9" x14ac:dyDescent="0.25">
      <c r="A11" s="11" t="s">
        <v>37</v>
      </c>
      <c r="B11" s="11" t="s">
        <v>36</v>
      </c>
      <c r="C11" s="28">
        <v>1.35</v>
      </c>
      <c r="D11" s="12">
        <v>1.55</v>
      </c>
      <c r="E11" s="10">
        <v>1.4</v>
      </c>
      <c r="F11" s="10">
        <v>1.1499999999999999</v>
      </c>
      <c r="G11" s="10">
        <v>1.25</v>
      </c>
      <c r="H11" s="10">
        <f t="shared" si="0"/>
        <v>1.3374999999999999</v>
      </c>
      <c r="I11" s="10">
        <v>1.31</v>
      </c>
    </row>
    <row r="12" spans="1:9" x14ac:dyDescent="0.25">
      <c r="A12" s="11" t="s">
        <v>37</v>
      </c>
      <c r="B12" s="11" t="s">
        <v>41</v>
      </c>
      <c r="C12" s="28">
        <v>1.38</v>
      </c>
      <c r="D12" s="12">
        <v>0.25</v>
      </c>
      <c r="E12" s="10">
        <v>-0.21</v>
      </c>
      <c r="F12" s="10">
        <v>7.0000000000000007E-2</v>
      </c>
      <c r="G12" s="10">
        <v>7.0000000000000007E-2</v>
      </c>
      <c r="H12" s="10">
        <f t="shared" si="0"/>
        <v>4.5000000000000005E-2</v>
      </c>
      <c r="I12" s="10">
        <v>0.5</v>
      </c>
    </row>
    <row r="13" spans="1:9" x14ac:dyDescent="0.25">
      <c r="A13" s="11" t="s">
        <v>37</v>
      </c>
      <c r="B13" s="11" t="s">
        <v>42</v>
      </c>
      <c r="C13" s="28">
        <v>-0.26</v>
      </c>
      <c r="D13" s="12">
        <v>-2.75</v>
      </c>
      <c r="E13" s="10">
        <v>-2.89</v>
      </c>
      <c r="F13" s="10">
        <v>-2.83</v>
      </c>
      <c r="G13" s="10">
        <v>-2.86</v>
      </c>
      <c r="H13" s="10">
        <f t="shared" si="0"/>
        <v>-2.8325</v>
      </c>
      <c r="I13" s="10">
        <v>-2.2000000000000002</v>
      </c>
    </row>
    <row r="14" spans="1:9" x14ac:dyDescent="0.25">
      <c r="A14" s="11" t="s">
        <v>37</v>
      </c>
      <c r="B14" s="11" t="s">
        <v>43</v>
      </c>
      <c r="C14" s="28">
        <v>1.2</v>
      </c>
      <c r="D14" s="12">
        <v>0.6</v>
      </c>
      <c r="E14" s="10">
        <v>0.69</v>
      </c>
      <c r="F14" s="10">
        <v>0.64</v>
      </c>
      <c r="G14" s="10">
        <v>0.41</v>
      </c>
      <c r="H14" s="10">
        <f t="shared" si="0"/>
        <v>0.58500000000000008</v>
      </c>
      <c r="I14" s="10">
        <v>7.0000000000000007E-2</v>
      </c>
    </row>
    <row r="15" spans="1:9" x14ac:dyDescent="0.25">
      <c r="A15" s="11" t="s">
        <v>12</v>
      </c>
      <c r="B15" s="11" t="s">
        <v>14</v>
      </c>
      <c r="C15" s="28">
        <v>0.22</v>
      </c>
      <c r="D15" s="12">
        <v>0.4</v>
      </c>
      <c r="E15" s="10">
        <v>0.85</v>
      </c>
      <c r="F15" s="10">
        <v>0.91</v>
      </c>
      <c r="G15" s="10">
        <v>0.32</v>
      </c>
      <c r="H15" s="10">
        <f t="shared" si="0"/>
        <v>0.62</v>
      </c>
      <c r="I15" s="10">
        <v>0.19</v>
      </c>
    </row>
    <row r="16" spans="1:9" x14ac:dyDescent="0.25">
      <c r="A16" s="11" t="s">
        <v>12</v>
      </c>
      <c r="B16" s="11" t="s">
        <v>9</v>
      </c>
      <c r="C16" s="28">
        <v>0.49</v>
      </c>
      <c r="D16" s="12"/>
      <c r="H16" s="10">
        <v>-1.74</v>
      </c>
      <c r="I16" s="10">
        <v>-1.31</v>
      </c>
    </row>
    <row r="17" spans="1:9" x14ac:dyDescent="0.25">
      <c r="A17" s="11" t="s">
        <v>13</v>
      </c>
      <c r="B17" s="11" t="s">
        <v>14</v>
      </c>
      <c r="C17" s="28">
        <v>-0.65</v>
      </c>
      <c r="D17" s="12"/>
      <c r="H17" s="10">
        <v>1.51</v>
      </c>
      <c r="I17" s="10">
        <v>1.28</v>
      </c>
    </row>
    <row r="18" spans="1:9" x14ac:dyDescent="0.25">
      <c r="A18" s="11" t="s">
        <v>13</v>
      </c>
      <c r="B18" s="11" t="s">
        <v>9</v>
      </c>
      <c r="C18" s="28">
        <v>-0.38</v>
      </c>
      <c r="D18" s="12">
        <v>-0.39</v>
      </c>
      <c r="E18" s="10">
        <v>-0.64</v>
      </c>
      <c r="F18" s="10">
        <v>0.01</v>
      </c>
      <c r="G18" s="10">
        <v>-0.77</v>
      </c>
      <c r="H18" s="10">
        <f t="shared" si="0"/>
        <v>-0.44750000000000001</v>
      </c>
      <c r="I18" s="10">
        <v>-0.22</v>
      </c>
    </row>
    <row r="19" spans="1:9" x14ac:dyDescent="0.25">
      <c r="A19" s="11" t="s">
        <v>38</v>
      </c>
      <c r="B19" s="11" t="s">
        <v>9</v>
      </c>
      <c r="C19" s="28">
        <v>0.16</v>
      </c>
      <c r="D19" s="12">
        <v>-0.84</v>
      </c>
      <c r="E19" s="10">
        <v>-1.26</v>
      </c>
      <c r="F19" s="10">
        <v>-1.45</v>
      </c>
      <c r="G19" s="10">
        <v>-1.44</v>
      </c>
      <c r="H19" s="10">
        <f t="shared" si="0"/>
        <v>-1.2475000000000001</v>
      </c>
      <c r="I19" s="10">
        <v>-1.01</v>
      </c>
    </row>
    <row r="20" spans="1:9" x14ac:dyDescent="0.25">
      <c r="A20" s="11" t="s">
        <v>44</v>
      </c>
      <c r="B20" s="11" t="s">
        <v>45</v>
      </c>
      <c r="C20" s="28">
        <v>-0.65</v>
      </c>
      <c r="D20" s="12">
        <v>-0.63</v>
      </c>
      <c r="E20" s="10">
        <v>-0.63</v>
      </c>
      <c r="F20" s="10">
        <v>-0.39</v>
      </c>
      <c r="G20" s="10">
        <v>-0.93</v>
      </c>
      <c r="H20" s="10">
        <f t="shared" si="0"/>
        <v>-0.64500000000000002</v>
      </c>
      <c r="I20" s="10">
        <v>-0.35</v>
      </c>
    </row>
    <row r="21" spans="1:9" x14ac:dyDescent="0.25">
      <c r="A21" s="11" t="s">
        <v>15</v>
      </c>
      <c r="B21" s="11" t="s">
        <v>16</v>
      </c>
      <c r="C21" s="28">
        <v>0.59</v>
      </c>
      <c r="D21" s="12"/>
      <c r="H21" s="10">
        <v>-0.54</v>
      </c>
      <c r="I21" s="10">
        <v>-0.85</v>
      </c>
    </row>
    <row r="22" spans="1:9" x14ac:dyDescent="0.25">
      <c r="A22" s="11" t="s">
        <v>15</v>
      </c>
      <c r="B22" s="11" t="s">
        <v>46</v>
      </c>
      <c r="C22" s="28">
        <v>7.0000000000000007E-2</v>
      </c>
      <c r="D22" s="12">
        <v>-1.58</v>
      </c>
      <c r="E22" s="10">
        <v>-0.85</v>
      </c>
      <c r="F22" s="10">
        <v>-0.75</v>
      </c>
      <c r="G22" s="10">
        <v>-0.37</v>
      </c>
      <c r="H22" s="10">
        <f t="shared" si="0"/>
        <v>-0.88750000000000007</v>
      </c>
      <c r="I22" s="10">
        <v>-0.81</v>
      </c>
    </row>
    <row r="23" spans="1:9" x14ac:dyDescent="0.25">
      <c r="A23" s="11" t="s">
        <v>17</v>
      </c>
      <c r="B23" s="11" t="s">
        <v>15</v>
      </c>
      <c r="C23" s="28">
        <v>-1.1599999999999999</v>
      </c>
      <c r="D23" s="12"/>
      <c r="H23" s="10">
        <v>-1.73</v>
      </c>
      <c r="I23" s="10">
        <v>-2.06</v>
      </c>
    </row>
    <row r="24" spans="1:9" x14ac:dyDescent="0.25">
      <c r="A24" s="11" t="s">
        <v>17</v>
      </c>
      <c r="B24" s="11" t="s">
        <v>8</v>
      </c>
      <c r="C24" s="28">
        <v>-0.3</v>
      </c>
      <c r="D24" s="12"/>
      <c r="H24" s="10">
        <v>-0.7</v>
      </c>
      <c r="I24" s="10">
        <v>-0.98</v>
      </c>
    </row>
    <row r="25" spans="1:9" x14ac:dyDescent="0.25">
      <c r="A25" s="11" t="s">
        <v>17</v>
      </c>
      <c r="B25" s="11" t="s">
        <v>18</v>
      </c>
      <c r="C25" s="28">
        <v>0.28000000000000003</v>
      </c>
      <c r="D25" s="12"/>
      <c r="H25" s="10">
        <v>-1.54</v>
      </c>
      <c r="I25" s="10">
        <v>-0.93</v>
      </c>
    </row>
    <row r="26" spans="1:9" x14ac:dyDescent="0.25">
      <c r="A26" s="11" t="s">
        <v>19</v>
      </c>
      <c r="B26" s="11" t="s">
        <v>9</v>
      </c>
      <c r="C26" s="28">
        <v>-0.93</v>
      </c>
      <c r="D26" s="12"/>
      <c r="H26" s="10">
        <v>-1.06</v>
      </c>
      <c r="I26" s="10">
        <v>-1.55</v>
      </c>
    </row>
    <row r="27" spans="1:9" x14ac:dyDescent="0.25">
      <c r="A27" s="11" t="s">
        <v>19</v>
      </c>
      <c r="B27" s="11" t="s">
        <v>39</v>
      </c>
      <c r="C27" s="28">
        <v>-1.79</v>
      </c>
      <c r="D27" s="12">
        <v>-1.26</v>
      </c>
      <c r="E27" s="10">
        <v>-1.39</v>
      </c>
      <c r="F27" s="10">
        <v>-0.9</v>
      </c>
      <c r="G27" s="10">
        <v>-0.83</v>
      </c>
      <c r="H27" s="10">
        <f t="shared" si="0"/>
        <v>-1.095</v>
      </c>
      <c r="I27" s="10">
        <v>-0.61</v>
      </c>
    </row>
    <row r="28" spans="1:9" x14ac:dyDescent="0.25">
      <c r="A28" s="11" t="s">
        <v>47</v>
      </c>
      <c r="B28" s="11" t="s">
        <v>37</v>
      </c>
      <c r="C28" s="28">
        <v>-0.45</v>
      </c>
      <c r="D28" s="12">
        <v>-0.9</v>
      </c>
      <c r="E28" s="10">
        <v>-0.83</v>
      </c>
      <c r="F28" s="10">
        <v>-0.97</v>
      </c>
      <c r="G28" s="10">
        <v>-0.68</v>
      </c>
      <c r="H28" s="10">
        <f t="shared" si="0"/>
        <v>-0.84500000000000008</v>
      </c>
      <c r="I28" s="10">
        <v>-0.05</v>
      </c>
    </row>
    <row r="29" spans="1:9" x14ac:dyDescent="0.25">
      <c r="A29" s="11" t="s">
        <v>47</v>
      </c>
      <c r="B29" s="11" t="s">
        <v>48</v>
      </c>
      <c r="C29" s="28">
        <v>0</v>
      </c>
      <c r="D29" s="12">
        <v>1.05</v>
      </c>
      <c r="E29" s="10">
        <v>0.9</v>
      </c>
      <c r="F29" s="10">
        <v>0.95</v>
      </c>
      <c r="G29" s="10">
        <v>0.95</v>
      </c>
      <c r="H29" s="10">
        <f t="shared" si="0"/>
        <v>0.96250000000000013</v>
      </c>
      <c r="I29" s="10">
        <v>0.16</v>
      </c>
    </row>
    <row r="30" spans="1:9" x14ac:dyDescent="0.25">
      <c r="A30" s="11" t="s">
        <v>49</v>
      </c>
      <c r="B30" s="11" t="s">
        <v>48</v>
      </c>
      <c r="C30" s="28">
        <v>-0.16</v>
      </c>
      <c r="D30" s="12">
        <v>1.5</v>
      </c>
      <c r="E30" s="10">
        <v>1.51</v>
      </c>
      <c r="F30" s="10">
        <v>1.45</v>
      </c>
      <c r="G30" s="10">
        <v>1.31</v>
      </c>
      <c r="H30" s="10">
        <f t="shared" si="0"/>
        <v>1.4424999999999999</v>
      </c>
      <c r="I30" s="10">
        <v>1.1599999999999999</v>
      </c>
    </row>
    <row r="31" spans="1:9" x14ac:dyDescent="0.25">
      <c r="A31" s="11" t="s">
        <v>50</v>
      </c>
      <c r="B31" s="11" t="s">
        <v>48</v>
      </c>
      <c r="C31" s="28">
        <v>-0.6</v>
      </c>
      <c r="D31" s="12">
        <v>-0.23</v>
      </c>
      <c r="E31" s="10">
        <v>-0.27</v>
      </c>
      <c r="F31" s="10">
        <v>-0.1</v>
      </c>
      <c r="G31" s="10">
        <v>-0.21</v>
      </c>
      <c r="H31" s="10">
        <f t="shared" si="0"/>
        <v>-0.20249999999999999</v>
      </c>
      <c r="I31" s="10">
        <v>0.45</v>
      </c>
    </row>
    <row r="32" spans="1:9" x14ac:dyDescent="0.25">
      <c r="A32" s="11" t="s">
        <v>14</v>
      </c>
      <c r="B32" s="11" t="s">
        <v>49</v>
      </c>
      <c r="C32" s="28">
        <v>-0.12</v>
      </c>
      <c r="D32" s="12">
        <v>-1.56</v>
      </c>
      <c r="E32" s="10">
        <v>-1.69</v>
      </c>
      <c r="F32" s="10">
        <v>-1.73</v>
      </c>
      <c r="G32" s="10">
        <v>-1.32</v>
      </c>
      <c r="H32" s="10">
        <f t="shared" si="0"/>
        <v>-1.5750000000000002</v>
      </c>
      <c r="I32" s="10">
        <v>-1.86</v>
      </c>
    </row>
    <row r="33" spans="1:9" x14ac:dyDescent="0.25">
      <c r="A33" s="11" t="s">
        <v>14</v>
      </c>
      <c r="B33" s="11" t="s">
        <v>50</v>
      </c>
      <c r="C33" s="28">
        <v>0.32</v>
      </c>
      <c r="D33" s="12">
        <v>-1.81</v>
      </c>
      <c r="E33" s="10">
        <v>-1.84</v>
      </c>
      <c r="F33" s="10">
        <v>-1.75</v>
      </c>
      <c r="G33" s="10">
        <v>-1.8</v>
      </c>
      <c r="H33" s="10">
        <f t="shared" si="0"/>
        <v>-1.8</v>
      </c>
      <c r="I33" s="10">
        <v>-1.1499999999999999</v>
      </c>
    </row>
    <row r="34" spans="1:9" x14ac:dyDescent="0.25">
      <c r="A34" s="11" t="s">
        <v>14</v>
      </c>
      <c r="B34" s="11" t="s">
        <v>43</v>
      </c>
      <c r="C34" s="28">
        <v>0.47</v>
      </c>
      <c r="D34" s="12">
        <v>-1.1299999999999999</v>
      </c>
      <c r="E34" s="10">
        <v>-1.3</v>
      </c>
      <c r="F34" s="10">
        <v>-1.78</v>
      </c>
      <c r="G34" s="10">
        <v>-1.24</v>
      </c>
      <c r="H34" s="10">
        <f t="shared" si="0"/>
        <v>-1.3625</v>
      </c>
      <c r="I34" s="10">
        <v>-0.84</v>
      </c>
    </row>
    <row r="35" spans="1:9" x14ac:dyDescent="0.25">
      <c r="A35" s="11" t="s">
        <v>14</v>
      </c>
      <c r="B35" s="11" t="s">
        <v>10</v>
      </c>
      <c r="C35" s="28">
        <v>0.42</v>
      </c>
      <c r="D35" s="12"/>
      <c r="H35" s="10">
        <v>-0.52</v>
      </c>
      <c r="I35" s="10">
        <v>-0.77</v>
      </c>
    </row>
    <row r="36" spans="1:9" x14ac:dyDescent="0.25">
      <c r="A36" s="11" t="s">
        <v>14</v>
      </c>
      <c r="B36" s="11" t="s">
        <v>40</v>
      </c>
      <c r="C36" s="28">
        <v>0.32</v>
      </c>
      <c r="D36" s="12">
        <v>1.25</v>
      </c>
      <c r="E36" s="10">
        <v>1.1599999999999999</v>
      </c>
      <c r="F36" s="10">
        <v>1.25</v>
      </c>
      <c r="G36" s="10">
        <v>1.36</v>
      </c>
      <c r="H36" s="10">
        <f t="shared" si="0"/>
        <v>1.2550000000000001</v>
      </c>
      <c r="I36" s="10">
        <v>0.74</v>
      </c>
    </row>
    <row r="37" spans="1:9" x14ac:dyDescent="0.25">
      <c r="A37" s="11" t="s">
        <v>9</v>
      </c>
      <c r="B37" s="11" t="s">
        <v>41</v>
      </c>
      <c r="C37" s="28">
        <v>0.38</v>
      </c>
      <c r="D37" s="12">
        <v>1.1100000000000001</v>
      </c>
      <c r="E37" s="10">
        <v>1.72</v>
      </c>
      <c r="F37" s="10">
        <v>1.82</v>
      </c>
      <c r="G37" s="10">
        <v>1.54</v>
      </c>
      <c r="H37" s="10">
        <f t="shared" si="0"/>
        <v>1.5475000000000001</v>
      </c>
      <c r="I37" s="10">
        <v>1.1000000000000001</v>
      </c>
    </row>
    <row r="38" spans="1:9" x14ac:dyDescent="0.25">
      <c r="A38" s="11" t="s">
        <v>9</v>
      </c>
      <c r="B38" s="11" t="s">
        <v>42</v>
      </c>
      <c r="C38" s="28">
        <v>-1.26</v>
      </c>
      <c r="D38" s="12">
        <v>-0.88</v>
      </c>
      <c r="E38" s="10">
        <v>-1.04</v>
      </c>
      <c r="F38" s="10">
        <v>-0.88</v>
      </c>
      <c r="G38" s="10">
        <v>-1.1200000000000001</v>
      </c>
      <c r="H38" s="10">
        <f t="shared" si="0"/>
        <v>-0.98</v>
      </c>
      <c r="I38" s="10">
        <v>-1.61</v>
      </c>
    </row>
    <row r="39" spans="1:9" x14ac:dyDescent="0.25">
      <c r="A39" s="11" t="s">
        <v>51</v>
      </c>
      <c r="B39" s="11" t="s">
        <v>48</v>
      </c>
      <c r="C39" s="28">
        <v>1.33</v>
      </c>
      <c r="D39" s="12">
        <v>1.64</v>
      </c>
      <c r="E39" s="10">
        <v>2.14</v>
      </c>
      <c r="F39" s="10">
        <v>1.89</v>
      </c>
      <c r="G39" s="10">
        <v>1.84</v>
      </c>
      <c r="H39" s="10">
        <f t="shared" si="0"/>
        <v>1.8774999999999999</v>
      </c>
      <c r="I39" s="10">
        <v>2.2999999999999998</v>
      </c>
    </row>
    <row r="40" spans="1:9" x14ac:dyDescent="0.25">
      <c r="A40" s="11" t="s">
        <v>51</v>
      </c>
      <c r="B40" s="11" t="s">
        <v>9</v>
      </c>
      <c r="C40" s="28">
        <v>1.88</v>
      </c>
      <c r="D40" s="12">
        <v>1.86</v>
      </c>
      <c r="E40" s="10">
        <v>2.06</v>
      </c>
      <c r="F40" s="10">
        <v>1.85</v>
      </c>
      <c r="G40" s="10">
        <v>1.88</v>
      </c>
      <c r="H40" s="10">
        <f t="shared" si="0"/>
        <v>1.9124999999999999</v>
      </c>
      <c r="I40" s="10">
        <v>1.49</v>
      </c>
    </row>
    <row r="41" spans="1:9" x14ac:dyDescent="0.25">
      <c r="A41" s="11" t="s">
        <v>52</v>
      </c>
      <c r="B41" s="11" t="s">
        <v>45</v>
      </c>
      <c r="C41" s="28">
        <v>-1.45</v>
      </c>
      <c r="D41" s="12">
        <v>-0.35</v>
      </c>
      <c r="E41" s="10">
        <v>-0.88</v>
      </c>
      <c r="F41" s="10">
        <v>-0.42</v>
      </c>
      <c r="G41" s="10">
        <v>-0.26</v>
      </c>
      <c r="H41" s="10">
        <f t="shared" si="0"/>
        <v>-0.47749999999999998</v>
      </c>
      <c r="I41" s="10">
        <v>-0.27</v>
      </c>
    </row>
    <row r="42" spans="1:9" x14ac:dyDescent="0.25">
      <c r="A42" s="11" t="s">
        <v>52</v>
      </c>
      <c r="B42" s="11" t="s">
        <v>15</v>
      </c>
      <c r="C42" s="28">
        <v>-1.77</v>
      </c>
      <c r="D42" s="12">
        <v>-0.66</v>
      </c>
      <c r="E42" s="10">
        <v>-0.76</v>
      </c>
      <c r="F42" s="10">
        <v>-0.99</v>
      </c>
      <c r="G42" s="10">
        <v>-0.98</v>
      </c>
      <c r="H42" s="10">
        <f t="shared" si="0"/>
        <v>-0.84750000000000003</v>
      </c>
      <c r="I42" s="10">
        <v>-1.06</v>
      </c>
    </row>
    <row r="43" spans="1:9" x14ac:dyDescent="0.25">
      <c r="A43" s="11" t="s">
        <v>22</v>
      </c>
      <c r="B43" s="11" t="s">
        <v>45</v>
      </c>
      <c r="C43" s="28">
        <v>-1.53</v>
      </c>
      <c r="D43" s="12">
        <v>-0.87</v>
      </c>
      <c r="E43" s="10">
        <v>-1.2</v>
      </c>
      <c r="F43" s="10">
        <v>-0.75</v>
      </c>
      <c r="G43" s="10">
        <v>-0.77</v>
      </c>
      <c r="H43" s="10">
        <f t="shared" si="0"/>
        <v>-0.89749999999999996</v>
      </c>
      <c r="I43" s="10">
        <v>-0.9</v>
      </c>
    </row>
    <row r="44" spans="1:9" x14ac:dyDescent="0.25">
      <c r="A44" s="11" t="s">
        <v>18</v>
      </c>
      <c r="B44" s="11" t="s">
        <v>11</v>
      </c>
      <c r="C44" s="28">
        <v>-0.5</v>
      </c>
      <c r="D44" s="12">
        <v>-2.0699999999999998</v>
      </c>
      <c r="E44" s="10">
        <v>-1.69</v>
      </c>
      <c r="F44" s="10">
        <v>-1.58</v>
      </c>
      <c r="G44" s="10">
        <v>-2.4300000000000002</v>
      </c>
      <c r="H44" s="10">
        <f t="shared" si="0"/>
        <v>-1.9424999999999999</v>
      </c>
      <c r="I44" s="10">
        <v>-1.33</v>
      </c>
    </row>
    <row r="45" spans="1:9" x14ac:dyDescent="0.25">
      <c r="A45" s="11" t="s">
        <v>53</v>
      </c>
      <c r="B45" s="11" t="s">
        <v>45</v>
      </c>
      <c r="C45" s="28">
        <v>-0.36</v>
      </c>
      <c r="D45" s="12">
        <v>-1.38</v>
      </c>
      <c r="E45" s="10">
        <v>-1.18</v>
      </c>
      <c r="F45" s="10">
        <v>-1.3</v>
      </c>
      <c r="G45" s="10">
        <v>-1.18</v>
      </c>
      <c r="H45" s="10">
        <f t="shared" si="0"/>
        <v>-1.2599999999999998</v>
      </c>
      <c r="I45" s="10">
        <v>-1.34</v>
      </c>
    </row>
    <row r="46" spans="1:9" x14ac:dyDescent="0.25">
      <c r="A46" s="11" t="s">
        <v>54</v>
      </c>
      <c r="B46" s="11" t="s">
        <v>45</v>
      </c>
      <c r="C46" s="28">
        <v>-1.53</v>
      </c>
      <c r="D46" s="12">
        <v>-0.98</v>
      </c>
      <c r="E46" s="10">
        <v>-1.51</v>
      </c>
      <c r="F46" s="10">
        <v>-2.06</v>
      </c>
      <c r="G46" s="10">
        <v>-1.44</v>
      </c>
      <c r="H46" s="10">
        <f t="shared" si="0"/>
        <v>-1.4975000000000001</v>
      </c>
      <c r="I46" s="10">
        <v>-1.72</v>
      </c>
    </row>
    <row r="47" spans="1:9" x14ac:dyDescent="0.25">
      <c r="A47" s="11" t="s">
        <v>20</v>
      </c>
      <c r="B47" s="11" t="s">
        <v>15</v>
      </c>
      <c r="C47" s="28">
        <v>-0.36</v>
      </c>
      <c r="D47" s="12"/>
      <c r="H47" s="10">
        <v>-2.84</v>
      </c>
      <c r="I47" s="10">
        <v>-3.36</v>
      </c>
    </row>
    <row r="48" spans="1:9" x14ac:dyDescent="0.25">
      <c r="A48" s="11" t="s">
        <v>21</v>
      </c>
      <c r="B48" s="11" t="s">
        <v>22</v>
      </c>
      <c r="C48" s="28">
        <v>1.3</v>
      </c>
      <c r="D48" s="12"/>
      <c r="H48" s="10">
        <v>2.16</v>
      </c>
      <c r="I48" s="10">
        <v>2.16</v>
      </c>
    </row>
    <row r="49" spans="1:11" x14ac:dyDescent="0.25">
      <c r="A49" s="11" t="s">
        <v>21</v>
      </c>
      <c r="B49" s="11" t="s">
        <v>44</v>
      </c>
      <c r="C49" s="28">
        <v>0.42</v>
      </c>
      <c r="D49" s="12">
        <v>1.27</v>
      </c>
      <c r="E49" s="10">
        <v>1.1000000000000001</v>
      </c>
      <c r="F49" s="10">
        <v>1.38</v>
      </c>
      <c r="G49" s="10">
        <v>1.51</v>
      </c>
      <c r="H49" s="10">
        <f t="shared" si="0"/>
        <v>1.3149999999999999</v>
      </c>
      <c r="I49" s="10">
        <v>1.62</v>
      </c>
    </row>
    <row r="50" spans="1:11" x14ac:dyDescent="0.25">
      <c r="A50" s="11" t="s">
        <v>21</v>
      </c>
      <c r="B50" s="11" t="s">
        <v>53</v>
      </c>
      <c r="C50" s="28">
        <v>0.13</v>
      </c>
      <c r="D50" s="12">
        <v>2.61</v>
      </c>
      <c r="E50" s="10">
        <v>2.63</v>
      </c>
      <c r="F50" s="10">
        <v>2.83</v>
      </c>
      <c r="G50" s="10">
        <v>2.65</v>
      </c>
      <c r="H50" s="10">
        <f t="shared" si="0"/>
        <v>2.68</v>
      </c>
      <c r="I50" s="10">
        <v>2.6</v>
      </c>
    </row>
    <row r="51" spans="1:11" x14ac:dyDescent="0.25">
      <c r="A51" s="11" t="s">
        <v>21</v>
      </c>
      <c r="B51" s="11" t="s">
        <v>23</v>
      </c>
      <c r="C51" s="28">
        <v>0.06</v>
      </c>
      <c r="D51" s="12">
        <v>0.44</v>
      </c>
      <c r="E51" s="10">
        <v>0.26</v>
      </c>
      <c r="F51" s="10">
        <v>0.37</v>
      </c>
      <c r="G51" s="10">
        <v>0.46</v>
      </c>
      <c r="H51" s="10">
        <f t="shared" si="0"/>
        <v>0.38249999999999995</v>
      </c>
      <c r="I51" s="10">
        <v>0.74</v>
      </c>
    </row>
    <row r="52" spans="1:11" x14ac:dyDescent="0.25">
      <c r="A52" s="11" t="s">
        <v>21</v>
      </c>
      <c r="B52" s="11" t="s">
        <v>15</v>
      </c>
      <c r="C52" s="28">
        <v>-0.55000000000000004</v>
      </c>
      <c r="D52" s="12">
        <v>-0.1</v>
      </c>
      <c r="E52" s="10">
        <v>-0.78</v>
      </c>
      <c r="F52" s="10">
        <v>-0.24</v>
      </c>
      <c r="G52" s="10">
        <v>-0.05</v>
      </c>
      <c r="H52" s="10">
        <f t="shared" si="0"/>
        <v>-0.29250000000000004</v>
      </c>
      <c r="I52" s="10">
        <v>0.47</v>
      </c>
    </row>
    <row r="53" spans="1:11" x14ac:dyDescent="0.25">
      <c r="A53" s="11" t="s">
        <v>21</v>
      </c>
      <c r="B53" s="11" t="s">
        <v>11</v>
      </c>
      <c r="C53" s="28">
        <v>0.39</v>
      </c>
      <c r="D53" s="12">
        <v>0.7</v>
      </c>
      <c r="E53" s="10">
        <v>0.39</v>
      </c>
      <c r="F53" s="10">
        <v>1.04</v>
      </c>
      <c r="G53" s="10">
        <v>0.3</v>
      </c>
      <c r="H53" s="10">
        <f t="shared" si="0"/>
        <v>0.60749999999999993</v>
      </c>
      <c r="I53" s="10">
        <v>0.28000000000000003</v>
      </c>
    </row>
    <row r="54" spans="1:11" x14ac:dyDescent="0.25">
      <c r="A54" s="11" t="s">
        <v>21</v>
      </c>
      <c r="B54" s="11" t="s">
        <v>20</v>
      </c>
      <c r="C54" s="28">
        <v>-0.19</v>
      </c>
      <c r="D54" s="12"/>
      <c r="H54" s="10">
        <v>4.3600000000000003</v>
      </c>
      <c r="I54" s="10">
        <v>3.84</v>
      </c>
    </row>
    <row r="55" spans="1:11" x14ac:dyDescent="0.25">
      <c r="A55" s="11" t="s">
        <v>21</v>
      </c>
      <c r="B55" s="11" t="s">
        <v>54</v>
      </c>
      <c r="C55" s="28">
        <v>1.3</v>
      </c>
      <c r="D55" s="12">
        <v>3.42</v>
      </c>
      <c r="E55" s="10">
        <v>2.9</v>
      </c>
      <c r="F55" s="10">
        <v>3.12</v>
      </c>
      <c r="G55" s="10">
        <v>3.34</v>
      </c>
      <c r="H55" s="10">
        <f t="shared" si="0"/>
        <v>3.1950000000000003</v>
      </c>
      <c r="I55" s="10">
        <v>2.98</v>
      </c>
    </row>
    <row r="56" spans="1:11" x14ac:dyDescent="0.25">
      <c r="A56" s="11" t="s">
        <v>21</v>
      </c>
      <c r="B56" s="11" t="s">
        <v>55</v>
      </c>
      <c r="C56" s="28">
        <v>-0.93</v>
      </c>
      <c r="D56" s="12">
        <v>-0.52</v>
      </c>
      <c r="E56" s="10">
        <v>-0.47</v>
      </c>
      <c r="F56" s="10">
        <v>-0.53</v>
      </c>
      <c r="G56" s="10">
        <v>-0.46</v>
      </c>
      <c r="H56" s="10">
        <f t="shared" si="0"/>
        <v>-0.495</v>
      </c>
      <c r="I56" s="10">
        <v>-0.78</v>
      </c>
    </row>
    <row r="57" spans="1:11" x14ac:dyDescent="0.25">
      <c r="A57" s="11" t="s">
        <v>23</v>
      </c>
      <c r="B57" s="11" t="s">
        <v>15</v>
      </c>
      <c r="C57" s="28">
        <v>-0.61</v>
      </c>
      <c r="D57" s="12"/>
      <c r="H57" s="10">
        <v>-0.63</v>
      </c>
      <c r="I57" s="10">
        <v>-0.27</v>
      </c>
    </row>
    <row r="58" spans="1:11" x14ac:dyDescent="0.25">
      <c r="A58" s="11" t="s">
        <v>45</v>
      </c>
      <c r="B58" s="11" t="s">
        <v>46</v>
      </c>
      <c r="C58" s="28">
        <v>-0.25</v>
      </c>
      <c r="D58" s="12">
        <v>-1.17</v>
      </c>
      <c r="E58" s="10">
        <v>-1.53</v>
      </c>
      <c r="F58" s="10">
        <v>-1.67</v>
      </c>
      <c r="G58" s="10">
        <v>-1.73</v>
      </c>
      <c r="H58" s="10">
        <f t="shared" si="0"/>
        <v>-1.5249999999999999</v>
      </c>
      <c r="I58" s="10">
        <v>-1.61</v>
      </c>
    </row>
    <row r="59" spans="1:11" x14ac:dyDescent="0.25">
      <c r="A59" s="11" t="s">
        <v>45</v>
      </c>
      <c r="B59" s="11" t="s">
        <v>16</v>
      </c>
      <c r="C59" s="28">
        <v>0.27</v>
      </c>
      <c r="D59" s="12">
        <v>-1.82</v>
      </c>
      <c r="E59" s="10">
        <v>-1.9</v>
      </c>
      <c r="F59" s="10">
        <v>-1.86</v>
      </c>
      <c r="G59" s="10">
        <v>-2.21</v>
      </c>
      <c r="H59" s="10">
        <f t="shared" si="0"/>
        <v>-1.9475</v>
      </c>
      <c r="I59" s="10">
        <v>-1.64</v>
      </c>
    </row>
    <row r="60" spans="1:11" x14ac:dyDescent="0.25">
      <c r="A60" s="11" t="s">
        <v>55</v>
      </c>
      <c r="B60" s="11" t="s">
        <v>15</v>
      </c>
      <c r="C60" s="28">
        <v>0.38</v>
      </c>
      <c r="D60" s="12">
        <v>1.72</v>
      </c>
      <c r="E60" s="10">
        <v>1.47</v>
      </c>
      <c r="F60" s="10">
        <v>1.6</v>
      </c>
      <c r="G60" s="10">
        <v>1.32</v>
      </c>
      <c r="H60" s="10">
        <f t="shared" si="0"/>
        <v>1.5275000000000001</v>
      </c>
      <c r="I60" s="10">
        <v>1.25</v>
      </c>
    </row>
    <row r="61" spans="1:11" x14ac:dyDescent="0.25">
      <c r="J61" s="16"/>
      <c r="K61" s="16"/>
    </row>
  </sheetData>
  <mergeCells count="3">
    <mergeCell ref="A1:A2"/>
    <mergeCell ref="B1:B2"/>
    <mergeCell ref="C1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8515B-6098-3745-A8A9-74E96A489741}">
  <dimension ref="A1:R62"/>
  <sheetViews>
    <sheetView zoomScale="75" workbookViewId="0">
      <selection activeCell="I34" sqref="I34"/>
    </sheetView>
  </sheetViews>
  <sheetFormatPr baseColWidth="10" defaultRowHeight="19" x14ac:dyDescent="0.25"/>
  <cols>
    <col min="1" max="1" width="13.33203125" style="8" customWidth="1"/>
    <col min="2" max="2" width="14" style="8" customWidth="1"/>
    <col min="3" max="4" width="10.83203125" style="7"/>
    <col min="5" max="5" width="10.83203125" style="8"/>
    <col min="6" max="6" width="10.83203125" style="9"/>
    <col min="7" max="10" width="10.83203125" style="10"/>
    <col min="11" max="13" width="10.83203125" style="14"/>
    <col min="15" max="18" width="10.83203125" style="18"/>
  </cols>
  <sheetData>
    <row r="1" spans="1:17" x14ac:dyDescent="0.25">
      <c r="A1" s="35" t="s">
        <v>64</v>
      </c>
      <c r="B1" s="35" t="s">
        <v>65</v>
      </c>
      <c r="F1" s="36" t="s">
        <v>30</v>
      </c>
      <c r="G1" s="38" t="s">
        <v>59</v>
      </c>
      <c r="H1" s="38"/>
      <c r="I1" s="38"/>
      <c r="J1" s="9"/>
      <c r="K1" s="39" t="s">
        <v>57</v>
      </c>
      <c r="L1" s="39"/>
      <c r="M1" s="39"/>
      <c r="O1" s="37" t="s">
        <v>60</v>
      </c>
      <c r="P1" s="37"/>
      <c r="Q1" s="37"/>
    </row>
    <row r="2" spans="1:17" x14ac:dyDescent="0.25">
      <c r="A2" s="35"/>
      <c r="B2" s="35"/>
      <c r="F2" s="36"/>
      <c r="G2" s="10" t="s">
        <v>6</v>
      </c>
      <c r="H2" s="10" t="s">
        <v>56</v>
      </c>
      <c r="L2" s="10" t="s">
        <v>56</v>
      </c>
      <c r="P2" s="10" t="s">
        <v>56</v>
      </c>
    </row>
    <row r="3" spans="1:17" x14ac:dyDescent="0.25">
      <c r="A3" s="11" t="s">
        <v>8</v>
      </c>
      <c r="B3" s="11" t="s">
        <v>14</v>
      </c>
      <c r="C3" s="7">
        <v>11</v>
      </c>
      <c r="D3" s="7">
        <v>26</v>
      </c>
      <c r="E3" s="11">
        <v>1</v>
      </c>
      <c r="F3" s="28">
        <v>-0.9</v>
      </c>
      <c r="G3" s="10">
        <v>-0.30249999999999999</v>
      </c>
      <c r="H3" s="10">
        <f t="shared" ref="H3:H34" si="0">ABS(F3-G3)</f>
        <v>0.59750000000000003</v>
      </c>
      <c r="I3" s="10">
        <f>H3^2</f>
        <v>0.35700625000000002</v>
      </c>
      <c r="K3" s="14">
        <v>-0.02</v>
      </c>
      <c r="L3" s="14">
        <f>ABS(F3-K3)</f>
        <v>0.88</v>
      </c>
      <c r="M3" s="14">
        <f>L3^2</f>
        <v>0.77439999999999998</v>
      </c>
      <c r="O3" s="18">
        <v>1.9500000000000002</v>
      </c>
      <c r="P3" s="18">
        <f>ABS(F3-O3)</f>
        <v>2.85</v>
      </c>
      <c r="Q3" s="18">
        <f>P3^2</f>
        <v>8.1225000000000005</v>
      </c>
    </row>
    <row r="4" spans="1:17" x14ac:dyDescent="0.25">
      <c r="A4" s="11" t="s">
        <v>8</v>
      </c>
      <c r="B4" s="11" t="s">
        <v>9</v>
      </c>
      <c r="C4" s="7">
        <v>11</v>
      </c>
      <c r="D4" s="7">
        <v>20</v>
      </c>
      <c r="E4" s="11">
        <v>2</v>
      </c>
      <c r="F4" s="28">
        <v>-0.63</v>
      </c>
      <c r="G4" s="10">
        <v>-0.18</v>
      </c>
      <c r="H4" s="10">
        <f t="shared" si="0"/>
        <v>0.45</v>
      </c>
      <c r="I4" s="10">
        <f t="shared" ref="I4:I60" si="1">H4^2</f>
        <v>0.20250000000000001</v>
      </c>
      <c r="K4" s="14">
        <v>-0.76</v>
      </c>
      <c r="L4" s="14">
        <f t="shared" ref="L4:L60" si="2">ABS(F4-K4)</f>
        <v>0.13</v>
      </c>
      <c r="M4" s="14">
        <f t="shared" ref="M4:M60" si="3">L4^2</f>
        <v>1.6900000000000002E-2</v>
      </c>
      <c r="O4" s="18">
        <v>1.3</v>
      </c>
      <c r="P4" s="18">
        <f t="shared" ref="P4:P60" si="4">ABS(F4-O4)</f>
        <v>1.9300000000000002</v>
      </c>
      <c r="Q4" s="18">
        <f t="shared" ref="Q4:Q60" si="5">P4^2</f>
        <v>3.7249000000000008</v>
      </c>
    </row>
    <row r="5" spans="1:17" x14ac:dyDescent="0.25">
      <c r="A5" s="11" t="s">
        <v>8</v>
      </c>
      <c r="B5" s="11" t="s">
        <v>11</v>
      </c>
      <c r="C5" s="7">
        <v>11</v>
      </c>
      <c r="D5" s="7">
        <v>7</v>
      </c>
      <c r="E5" s="11">
        <v>3</v>
      </c>
      <c r="F5" s="28">
        <v>0.08</v>
      </c>
      <c r="G5" s="10">
        <v>-0.99</v>
      </c>
      <c r="H5" s="10">
        <f t="shared" si="0"/>
        <v>1.07</v>
      </c>
      <c r="I5" s="10">
        <f t="shared" si="1"/>
        <v>1.1449</v>
      </c>
      <c r="K5" s="14">
        <v>-0.95</v>
      </c>
      <c r="L5" s="14">
        <f t="shared" si="2"/>
        <v>1.03</v>
      </c>
      <c r="M5" s="14">
        <f t="shared" si="3"/>
        <v>1.0609</v>
      </c>
      <c r="O5" s="18">
        <v>-0.8</v>
      </c>
      <c r="P5" s="18">
        <f t="shared" si="4"/>
        <v>0.88</v>
      </c>
      <c r="Q5" s="18">
        <f t="shared" si="5"/>
        <v>0.77439999999999998</v>
      </c>
    </row>
    <row r="6" spans="1:17" x14ac:dyDescent="0.25">
      <c r="A6" s="11" t="s">
        <v>36</v>
      </c>
      <c r="B6" s="11" t="s">
        <v>14</v>
      </c>
      <c r="C6" s="7">
        <v>5</v>
      </c>
      <c r="D6" s="7">
        <v>26</v>
      </c>
      <c r="E6" s="11">
        <v>4</v>
      </c>
      <c r="F6" s="28">
        <v>-0.62</v>
      </c>
      <c r="G6" s="10">
        <v>-0.38</v>
      </c>
      <c r="H6" s="10">
        <f t="shared" si="0"/>
        <v>0.24</v>
      </c>
      <c r="I6" s="10">
        <f t="shared" si="1"/>
        <v>5.7599999999999998E-2</v>
      </c>
      <c r="K6" s="14">
        <v>0.36</v>
      </c>
      <c r="L6" s="14">
        <f t="shared" si="2"/>
        <v>0.98</v>
      </c>
      <c r="M6" s="14">
        <f t="shared" si="3"/>
        <v>0.96039999999999992</v>
      </c>
      <c r="O6" s="18">
        <v>-1.3499999999999999</v>
      </c>
      <c r="P6" s="18">
        <f t="shared" si="4"/>
        <v>0.72999999999999987</v>
      </c>
      <c r="Q6" s="18">
        <f t="shared" si="5"/>
        <v>0.53289999999999982</v>
      </c>
    </row>
    <row r="7" spans="1:17" x14ac:dyDescent="0.25">
      <c r="A7" s="11" t="s">
        <v>10</v>
      </c>
      <c r="B7" s="11" t="s">
        <v>9</v>
      </c>
      <c r="C7" s="7">
        <v>17</v>
      </c>
      <c r="D7" s="7">
        <v>20</v>
      </c>
      <c r="E7" s="11">
        <v>5</v>
      </c>
      <c r="F7" s="28">
        <v>-0.15</v>
      </c>
      <c r="G7" s="10">
        <v>-0.48</v>
      </c>
      <c r="H7" s="10">
        <f t="shared" si="0"/>
        <v>0.32999999999999996</v>
      </c>
      <c r="I7" s="10">
        <f t="shared" si="1"/>
        <v>0.10889999999999997</v>
      </c>
      <c r="K7" s="14">
        <v>0.26</v>
      </c>
      <c r="L7" s="14">
        <f t="shared" si="2"/>
        <v>0.41000000000000003</v>
      </c>
      <c r="M7" s="14">
        <f t="shared" si="3"/>
        <v>0.16810000000000003</v>
      </c>
      <c r="O7" s="18">
        <v>-1.2</v>
      </c>
      <c r="P7" s="18">
        <f t="shared" si="4"/>
        <v>1.05</v>
      </c>
      <c r="Q7" s="18">
        <f t="shared" si="5"/>
        <v>1.1025</v>
      </c>
    </row>
    <row r="8" spans="1:17" x14ac:dyDescent="0.25">
      <c r="A8" s="11" t="s">
        <v>37</v>
      </c>
      <c r="B8" s="11" t="s">
        <v>38</v>
      </c>
      <c r="C8" s="7">
        <v>3</v>
      </c>
      <c r="D8" s="7">
        <v>34</v>
      </c>
      <c r="E8" s="11">
        <v>6</v>
      </c>
      <c r="F8" s="28">
        <v>0.84</v>
      </c>
      <c r="G8" s="10">
        <v>0.17249999999999999</v>
      </c>
      <c r="H8" s="10">
        <f t="shared" si="0"/>
        <v>0.66749999999999998</v>
      </c>
      <c r="I8" s="10">
        <f t="shared" si="1"/>
        <v>0.44555624999999999</v>
      </c>
      <c r="K8" s="14">
        <v>1.46</v>
      </c>
      <c r="L8" s="14">
        <f t="shared" si="2"/>
        <v>0.62</v>
      </c>
      <c r="M8" s="14">
        <f t="shared" si="3"/>
        <v>0.38440000000000002</v>
      </c>
      <c r="O8" s="18">
        <v>3.8</v>
      </c>
      <c r="P8" s="18">
        <f t="shared" si="4"/>
        <v>2.96</v>
      </c>
      <c r="Q8" s="18">
        <f t="shared" si="5"/>
        <v>8.7615999999999996</v>
      </c>
    </row>
    <row r="9" spans="1:17" x14ac:dyDescent="0.25">
      <c r="A9" s="11" t="s">
        <v>37</v>
      </c>
      <c r="B9" s="11" t="s">
        <v>39</v>
      </c>
      <c r="C9" s="7">
        <v>3</v>
      </c>
      <c r="D9" s="7">
        <v>24</v>
      </c>
      <c r="E9" s="11">
        <v>7</v>
      </c>
      <c r="F9" s="28">
        <v>0.14000000000000001</v>
      </c>
      <c r="G9" s="10">
        <v>0.81500000000000006</v>
      </c>
      <c r="H9" s="10">
        <f t="shared" si="0"/>
        <v>0.67500000000000004</v>
      </c>
      <c r="I9" s="10">
        <f t="shared" si="1"/>
        <v>0.45562500000000006</v>
      </c>
      <c r="K9" s="14">
        <v>0.05</v>
      </c>
      <c r="L9" s="14">
        <f t="shared" si="2"/>
        <v>9.0000000000000011E-2</v>
      </c>
      <c r="M9" s="14">
        <f t="shared" si="3"/>
        <v>8.1000000000000013E-3</v>
      </c>
      <c r="O9" s="18">
        <v>0.60000000000000009</v>
      </c>
      <c r="P9" s="18">
        <f t="shared" si="4"/>
        <v>0.46000000000000008</v>
      </c>
      <c r="Q9" s="18">
        <f t="shared" si="5"/>
        <v>0.21160000000000007</v>
      </c>
    </row>
    <row r="10" spans="1:17" x14ac:dyDescent="0.25">
      <c r="A10" s="11" t="s">
        <v>37</v>
      </c>
      <c r="B10" s="11" t="s">
        <v>40</v>
      </c>
      <c r="C10" s="7">
        <v>3</v>
      </c>
      <c r="D10" s="7">
        <v>16</v>
      </c>
      <c r="E10" s="11">
        <v>8</v>
      </c>
      <c r="F10" s="28">
        <v>1.05</v>
      </c>
      <c r="G10" s="10">
        <v>1.1175000000000002</v>
      </c>
      <c r="H10" s="10">
        <f t="shared" si="0"/>
        <v>6.7500000000000115E-2</v>
      </c>
      <c r="I10" s="10">
        <f t="shared" si="1"/>
        <v>4.556250000000016E-3</v>
      </c>
      <c r="K10" s="14">
        <v>2.71</v>
      </c>
      <c r="L10" s="14">
        <f t="shared" si="2"/>
        <v>1.66</v>
      </c>
      <c r="M10" s="14">
        <f t="shared" si="3"/>
        <v>2.7555999999999998</v>
      </c>
      <c r="O10" s="18">
        <v>4.1999999999999993</v>
      </c>
      <c r="P10" s="18">
        <f t="shared" si="4"/>
        <v>3.1499999999999995</v>
      </c>
      <c r="Q10" s="18">
        <f t="shared" si="5"/>
        <v>9.9224999999999959</v>
      </c>
    </row>
    <row r="11" spans="1:17" x14ac:dyDescent="0.25">
      <c r="A11" s="11" t="s">
        <v>37</v>
      </c>
      <c r="B11" s="11" t="s">
        <v>36</v>
      </c>
      <c r="C11" s="7">
        <v>3</v>
      </c>
      <c r="D11" s="7">
        <v>5</v>
      </c>
      <c r="E11" s="11">
        <v>9</v>
      </c>
      <c r="F11" s="28">
        <v>1.35</v>
      </c>
      <c r="G11" s="10">
        <v>1.3374999999999999</v>
      </c>
      <c r="H11" s="10">
        <f t="shared" si="0"/>
        <v>1.2500000000000178E-2</v>
      </c>
      <c r="I11" s="10">
        <f t="shared" si="1"/>
        <v>1.5625000000000445E-4</v>
      </c>
      <c r="K11" s="14">
        <v>2.12</v>
      </c>
      <c r="L11" s="14">
        <f t="shared" si="2"/>
        <v>0.77</v>
      </c>
      <c r="M11" s="14">
        <f t="shared" si="3"/>
        <v>0.59289999999999998</v>
      </c>
      <c r="O11" s="18">
        <v>0.55000000000000004</v>
      </c>
      <c r="P11" s="18">
        <f t="shared" si="4"/>
        <v>0.8</v>
      </c>
      <c r="Q11" s="18">
        <f t="shared" si="5"/>
        <v>0.64000000000000012</v>
      </c>
    </row>
    <row r="12" spans="1:17" x14ac:dyDescent="0.25">
      <c r="A12" s="11" t="s">
        <v>37</v>
      </c>
      <c r="B12" s="11" t="s">
        <v>41</v>
      </c>
      <c r="C12" s="7">
        <v>3</v>
      </c>
      <c r="D12" s="7">
        <v>2</v>
      </c>
      <c r="E12" s="11">
        <v>10</v>
      </c>
      <c r="F12" s="28">
        <v>1.38</v>
      </c>
      <c r="G12" s="10">
        <v>4.5000000000000005E-2</v>
      </c>
      <c r="H12" s="10">
        <f t="shared" si="0"/>
        <v>1.335</v>
      </c>
      <c r="I12" s="10">
        <f t="shared" si="1"/>
        <v>1.7822249999999999</v>
      </c>
      <c r="K12" s="14">
        <v>0.13</v>
      </c>
      <c r="L12" s="14">
        <f t="shared" si="2"/>
        <v>1.25</v>
      </c>
      <c r="M12" s="14">
        <f t="shared" si="3"/>
        <v>1.5625</v>
      </c>
      <c r="O12" s="18">
        <v>0.89999999999999991</v>
      </c>
      <c r="P12" s="18">
        <f t="shared" si="4"/>
        <v>0.48</v>
      </c>
      <c r="Q12" s="18">
        <f t="shared" si="5"/>
        <v>0.23039999999999999</v>
      </c>
    </row>
    <row r="13" spans="1:17" x14ac:dyDescent="0.25">
      <c r="A13" s="11" t="s">
        <v>37</v>
      </c>
      <c r="B13" s="11" t="s">
        <v>42</v>
      </c>
      <c r="C13" s="7">
        <v>3</v>
      </c>
      <c r="D13" s="7">
        <v>13</v>
      </c>
      <c r="E13" s="11">
        <v>11</v>
      </c>
      <c r="F13" s="28">
        <v>-0.26</v>
      </c>
      <c r="G13" s="10">
        <v>-2.8325</v>
      </c>
      <c r="H13" s="10">
        <f t="shared" si="0"/>
        <v>2.5724999999999998</v>
      </c>
      <c r="I13" s="10">
        <f t="shared" si="1"/>
        <v>6.6177562499999993</v>
      </c>
      <c r="K13" s="14">
        <v>-0.78</v>
      </c>
      <c r="L13" s="14">
        <f t="shared" si="2"/>
        <v>0.52</v>
      </c>
      <c r="M13" s="14">
        <f t="shared" si="3"/>
        <v>0.27040000000000003</v>
      </c>
      <c r="O13" s="18">
        <v>-0.5</v>
      </c>
      <c r="P13" s="18">
        <f t="shared" si="4"/>
        <v>0.24</v>
      </c>
      <c r="Q13" s="18">
        <f t="shared" si="5"/>
        <v>5.7599999999999998E-2</v>
      </c>
    </row>
    <row r="14" spans="1:17" x14ac:dyDescent="0.25">
      <c r="A14" s="11" t="s">
        <v>37</v>
      </c>
      <c r="B14" s="11" t="s">
        <v>43</v>
      </c>
      <c r="C14" s="7">
        <v>3</v>
      </c>
      <c r="D14" s="7">
        <v>15</v>
      </c>
      <c r="E14" s="11">
        <v>12</v>
      </c>
      <c r="F14" s="28">
        <v>1.2</v>
      </c>
      <c r="G14" s="10">
        <v>0.58500000000000008</v>
      </c>
      <c r="H14" s="10">
        <f t="shared" si="0"/>
        <v>0.61499999999999988</v>
      </c>
      <c r="I14" s="10">
        <f t="shared" si="1"/>
        <v>0.37822499999999987</v>
      </c>
      <c r="K14" s="14">
        <v>-0.59</v>
      </c>
      <c r="L14" s="14">
        <f t="shared" si="2"/>
        <v>1.79</v>
      </c>
      <c r="M14" s="14">
        <f t="shared" si="3"/>
        <v>3.2040999999999999</v>
      </c>
      <c r="O14" s="18">
        <v>1.1499999999999999</v>
      </c>
      <c r="P14" s="18">
        <f t="shared" si="4"/>
        <v>5.0000000000000044E-2</v>
      </c>
      <c r="Q14" s="18">
        <f t="shared" si="5"/>
        <v>2.5000000000000044E-3</v>
      </c>
    </row>
    <row r="15" spans="1:17" x14ac:dyDescent="0.25">
      <c r="A15" s="11" t="s">
        <v>12</v>
      </c>
      <c r="B15" s="11" t="s">
        <v>14</v>
      </c>
      <c r="C15" s="7">
        <v>29</v>
      </c>
      <c r="D15" s="7">
        <v>26</v>
      </c>
      <c r="E15" s="11">
        <v>13</v>
      </c>
      <c r="F15" s="28">
        <v>0.22</v>
      </c>
      <c r="G15" s="10">
        <v>0.62</v>
      </c>
      <c r="H15" s="10">
        <f t="shared" si="0"/>
        <v>0.4</v>
      </c>
      <c r="I15" s="10">
        <f t="shared" si="1"/>
        <v>0.16000000000000003</v>
      </c>
      <c r="K15" s="14">
        <v>1.5</v>
      </c>
      <c r="L15" s="14">
        <f t="shared" si="2"/>
        <v>1.28</v>
      </c>
      <c r="M15" s="14">
        <f t="shared" si="3"/>
        <v>1.6384000000000001</v>
      </c>
      <c r="O15" s="18">
        <v>-1.2</v>
      </c>
      <c r="P15" s="18">
        <f t="shared" si="4"/>
        <v>1.42</v>
      </c>
      <c r="Q15" s="18">
        <f t="shared" si="5"/>
        <v>2.0164</v>
      </c>
    </row>
    <row r="16" spans="1:17" x14ac:dyDescent="0.25">
      <c r="A16" s="11" t="s">
        <v>12</v>
      </c>
      <c r="B16" s="11" t="s">
        <v>9</v>
      </c>
      <c r="C16" s="7">
        <v>29</v>
      </c>
      <c r="D16" s="7">
        <v>20</v>
      </c>
      <c r="E16" s="11">
        <v>14</v>
      </c>
      <c r="F16" s="28">
        <v>0.49</v>
      </c>
      <c r="G16" s="10">
        <v>-1.74</v>
      </c>
      <c r="H16" s="10">
        <f t="shared" si="0"/>
        <v>2.23</v>
      </c>
      <c r="I16" s="10">
        <f t="shared" si="1"/>
        <v>4.9729000000000001</v>
      </c>
      <c r="K16" s="14">
        <v>1.04</v>
      </c>
      <c r="L16" s="14">
        <f t="shared" si="2"/>
        <v>0.55000000000000004</v>
      </c>
      <c r="M16" s="14">
        <f t="shared" si="3"/>
        <v>0.30250000000000005</v>
      </c>
      <c r="O16" s="18">
        <v>-0.39999999999999997</v>
      </c>
      <c r="P16" s="18">
        <f t="shared" si="4"/>
        <v>0.8899999999999999</v>
      </c>
      <c r="Q16" s="18">
        <f t="shared" si="5"/>
        <v>0.7920999999999998</v>
      </c>
    </row>
    <row r="17" spans="1:17" x14ac:dyDescent="0.25">
      <c r="A17" s="11" t="s">
        <v>13</v>
      </c>
      <c r="B17" s="11" t="s">
        <v>14</v>
      </c>
      <c r="C17" s="7">
        <v>21</v>
      </c>
      <c r="D17" s="7">
        <v>26</v>
      </c>
      <c r="E17" s="11">
        <v>15</v>
      </c>
      <c r="F17" s="28">
        <v>-0.65</v>
      </c>
      <c r="G17" s="10">
        <v>1.51</v>
      </c>
      <c r="H17" s="10">
        <f t="shared" si="0"/>
        <v>2.16</v>
      </c>
      <c r="I17" s="10">
        <f t="shared" si="1"/>
        <v>4.6656000000000004</v>
      </c>
      <c r="K17" s="14">
        <v>0.86</v>
      </c>
      <c r="L17" s="14">
        <f t="shared" si="2"/>
        <v>1.51</v>
      </c>
      <c r="M17" s="14">
        <f t="shared" si="3"/>
        <v>2.2801</v>
      </c>
      <c r="O17" s="18">
        <v>1.65</v>
      </c>
      <c r="P17" s="18">
        <f t="shared" si="4"/>
        <v>2.2999999999999998</v>
      </c>
      <c r="Q17" s="18">
        <f t="shared" si="5"/>
        <v>5.2899999999999991</v>
      </c>
    </row>
    <row r="18" spans="1:17" x14ac:dyDescent="0.25">
      <c r="A18" s="11" t="s">
        <v>13</v>
      </c>
      <c r="B18" s="11" t="s">
        <v>9</v>
      </c>
      <c r="C18" s="7">
        <v>21</v>
      </c>
      <c r="D18" s="7">
        <v>20</v>
      </c>
      <c r="E18" s="11">
        <v>16</v>
      </c>
      <c r="F18" s="28">
        <v>-0.38</v>
      </c>
      <c r="G18" s="10">
        <v>-0.44750000000000001</v>
      </c>
      <c r="H18" s="10">
        <f t="shared" si="0"/>
        <v>6.7500000000000004E-2</v>
      </c>
      <c r="I18" s="10">
        <f t="shared" si="1"/>
        <v>4.5562500000000004E-3</v>
      </c>
      <c r="K18" s="14">
        <v>0.84</v>
      </c>
      <c r="L18" s="14">
        <f t="shared" si="2"/>
        <v>1.22</v>
      </c>
      <c r="M18" s="14">
        <f t="shared" si="3"/>
        <v>1.4883999999999999</v>
      </c>
      <c r="O18" s="18">
        <v>-3.4000000000000004</v>
      </c>
      <c r="P18" s="18">
        <f t="shared" si="4"/>
        <v>3.0200000000000005</v>
      </c>
      <c r="Q18" s="18">
        <f t="shared" si="5"/>
        <v>9.1204000000000036</v>
      </c>
    </row>
    <row r="19" spans="1:17" x14ac:dyDescent="0.25">
      <c r="A19" s="11" t="s">
        <v>38</v>
      </c>
      <c r="B19" s="11" t="s">
        <v>9</v>
      </c>
      <c r="C19" s="7">
        <v>34</v>
      </c>
      <c r="D19" s="7">
        <v>20</v>
      </c>
      <c r="E19" s="11">
        <v>17</v>
      </c>
      <c r="F19" s="28">
        <v>0.16</v>
      </c>
      <c r="G19" s="10">
        <v>-1.2475000000000001</v>
      </c>
      <c r="H19" s="10">
        <f t="shared" si="0"/>
        <v>1.4075</v>
      </c>
      <c r="I19" s="10">
        <f t="shared" si="1"/>
        <v>1.98105625</v>
      </c>
      <c r="K19" s="14">
        <v>0.14000000000000001</v>
      </c>
      <c r="L19" s="14">
        <f t="shared" si="2"/>
        <v>1.999999999999999E-2</v>
      </c>
      <c r="M19" s="14">
        <f t="shared" si="3"/>
        <v>3.9999999999999959E-4</v>
      </c>
      <c r="O19" s="18">
        <v>-1.4</v>
      </c>
      <c r="P19" s="18">
        <f t="shared" si="4"/>
        <v>1.5599999999999998</v>
      </c>
      <c r="Q19" s="18">
        <f t="shared" si="5"/>
        <v>2.4335999999999993</v>
      </c>
    </row>
    <row r="20" spans="1:17" x14ac:dyDescent="0.25">
      <c r="A20" s="11" t="s">
        <v>44</v>
      </c>
      <c r="B20" s="11" t="s">
        <v>45</v>
      </c>
      <c r="C20" s="7">
        <v>33</v>
      </c>
      <c r="D20" s="7">
        <v>31</v>
      </c>
      <c r="E20" s="11">
        <v>18</v>
      </c>
      <c r="F20" s="28">
        <v>-0.65</v>
      </c>
      <c r="G20" s="10">
        <v>-0.64500000000000002</v>
      </c>
      <c r="H20" s="10">
        <f t="shared" si="0"/>
        <v>5.0000000000000044E-3</v>
      </c>
      <c r="I20" s="10">
        <f t="shared" si="1"/>
        <v>2.5000000000000045E-5</v>
      </c>
      <c r="K20" s="14">
        <v>0.28999999999999998</v>
      </c>
      <c r="L20" s="14">
        <f t="shared" si="2"/>
        <v>0.94</v>
      </c>
      <c r="M20" s="14">
        <f t="shared" si="3"/>
        <v>0.88359999999999994</v>
      </c>
      <c r="O20" s="18">
        <v>-0.44999999999999996</v>
      </c>
      <c r="P20" s="18">
        <f t="shared" si="4"/>
        <v>0.20000000000000007</v>
      </c>
      <c r="Q20" s="18">
        <f t="shared" si="5"/>
        <v>4.0000000000000029E-2</v>
      </c>
    </row>
    <row r="21" spans="1:17" x14ac:dyDescent="0.25">
      <c r="A21" s="11" t="s">
        <v>15</v>
      </c>
      <c r="B21" s="11" t="s">
        <v>16</v>
      </c>
      <c r="C21" s="7">
        <v>12</v>
      </c>
      <c r="D21" s="7">
        <v>27</v>
      </c>
      <c r="E21" s="11">
        <v>19</v>
      </c>
      <c r="F21" s="28">
        <v>0.59</v>
      </c>
      <c r="G21" s="10">
        <v>-0.54</v>
      </c>
      <c r="H21" s="10">
        <f t="shared" si="0"/>
        <v>1.1299999999999999</v>
      </c>
      <c r="I21" s="10">
        <f t="shared" si="1"/>
        <v>1.2768999999999997</v>
      </c>
      <c r="K21" s="14">
        <v>-0.59</v>
      </c>
      <c r="L21" s="14">
        <f t="shared" si="2"/>
        <v>1.18</v>
      </c>
      <c r="M21" s="14">
        <f t="shared" si="3"/>
        <v>1.3923999999999999</v>
      </c>
      <c r="O21" s="18">
        <v>0.35000000000000003</v>
      </c>
      <c r="P21" s="18">
        <f t="shared" si="4"/>
        <v>0.23999999999999994</v>
      </c>
      <c r="Q21" s="18">
        <f t="shared" si="5"/>
        <v>5.7599999999999971E-2</v>
      </c>
    </row>
    <row r="22" spans="1:17" x14ac:dyDescent="0.25">
      <c r="A22" s="11" t="s">
        <v>15</v>
      </c>
      <c r="B22" s="11" t="s">
        <v>46</v>
      </c>
      <c r="C22" s="7">
        <v>12</v>
      </c>
      <c r="D22" s="7">
        <v>25</v>
      </c>
      <c r="E22" s="11">
        <v>20</v>
      </c>
      <c r="F22" s="28">
        <v>7.0000000000000007E-2</v>
      </c>
      <c r="G22" s="10">
        <v>-0.88750000000000007</v>
      </c>
      <c r="H22" s="10">
        <f t="shared" si="0"/>
        <v>0.95750000000000002</v>
      </c>
      <c r="I22" s="10">
        <f t="shared" si="1"/>
        <v>0.91680625000000004</v>
      </c>
      <c r="K22" s="14">
        <v>-1.1599999999999999</v>
      </c>
      <c r="L22" s="14">
        <f t="shared" si="2"/>
        <v>1.23</v>
      </c>
      <c r="M22" s="14">
        <f t="shared" si="3"/>
        <v>1.5128999999999999</v>
      </c>
      <c r="O22" s="18">
        <v>0</v>
      </c>
      <c r="P22" s="18">
        <f t="shared" si="4"/>
        <v>7.0000000000000007E-2</v>
      </c>
      <c r="Q22" s="18">
        <f t="shared" si="5"/>
        <v>4.9000000000000007E-3</v>
      </c>
    </row>
    <row r="23" spans="1:17" x14ac:dyDescent="0.25">
      <c r="A23" s="11" t="s">
        <v>17</v>
      </c>
      <c r="B23" s="11" t="s">
        <v>15</v>
      </c>
      <c r="C23" s="7">
        <v>9</v>
      </c>
      <c r="D23" s="7">
        <v>12</v>
      </c>
      <c r="E23" s="11">
        <v>21</v>
      </c>
      <c r="F23" s="28">
        <v>-1.1599999999999999</v>
      </c>
      <c r="G23" s="10">
        <v>-1.73</v>
      </c>
      <c r="H23" s="10">
        <f t="shared" si="0"/>
        <v>0.57000000000000006</v>
      </c>
      <c r="I23" s="10">
        <f t="shared" si="1"/>
        <v>0.32490000000000008</v>
      </c>
      <c r="K23" s="14">
        <v>-2.98</v>
      </c>
      <c r="L23" s="14">
        <f t="shared" si="2"/>
        <v>1.82</v>
      </c>
      <c r="M23" s="14">
        <f t="shared" si="3"/>
        <v>3.3124000000000002</v>
      </c>
      <c r="O23" s="18">
        <v>-1.4500000000000002</v>
      </c>
      <c r="P23" s="18">
        <f t="shared" si="4"/>
        <v>0.29000000000000026</v>
      </c>
      <c r="Q23" s="18">
        <f t="shared" si="5"/>
        <v>8.4100000000000147E-2</v>
      </c>
    </row>
    <row r="24" spans="1:17" x14ac:dyDescent="0.25">
      <c r="A24" s="11" t="s">
        <v>17</v>
      </c>
      <c r="B24" s="11" t="s">
        <v>8</v>
      </c>
      <c r="C24" s="7">
        <v>9</v>
      </c>
      <c r="D24" s="7">
        <v>11</v>
      </c>
      <c r="E24" s="11">
        <v>22</v>
      </c>
      <c r="F24" s="28">
        <v>-0.3</v>
      </c>
      <c r="G24" s="10">
        <v>-0.7</v>
      </c>
      <c r="H24" s="10">
        <f t="shared" si="0"/>
        <v>0.39999999999999997</v>
      </c>
      <c r="I24" s="10">
        <f t="shared" si="1"/>
        <v>0.15999999999999998</v>
      </c>
      <c r="K24" s="14">
        <v>-1.73</v>
      </c>
      <c r="L24" s="14">
        <f t="shared" si="2"/>
        <v>1.43</v>
      </c>
      <c r="M24" s="14">
        <f t="shared" si="3"/>
        <v>2.0448999999999997</v>
      </c>
      <c r="O24" s="18">
        <v>-0.4</v>
      </c>
      <c r="P24" s="18">
        <f t="shared" si="4"/>
        <v>0.10000000000000003</v>
      </c>
      <c r="Q24" s="18">
        <f t="shared" si="5"/>
        <v>1.0000000000000007E-2</v>
      </c>
    </row>
    <row r="25" spans="1:17" x14ac:dyDescent="0.25">
      <c r="A25" s="11" t="s">
        <v>17</v>
      </c>
      <c r="B25" s="11" t="s">
        <v>18</v>
      </c>
      <c r="C25" s="7">
        <v>9</v>
      </c>
      <c r="D25" s="7">
        <v>35</v>
      </c>
      <c r="E25" s="11">
        <v>23</v>
      </c>
      <c r="F25" s="28">
        <v>0.28000000000000003</v>
      </c>
      <c r="G25" s="10">
        <v>-1.54</v>
      </c>
      <c r="H25" s="10">
        <f t="shared" si="0"/>
        <v>1.82</v>
      </c>
      <c r="I25" s="10">
        <f t="shared" si="1"/>
        <v>3.3124000000000002</v>
      </c>
      <c r="K25" s="14">
        <v>-0.23</v>
      </c>
      <c r="L25" s="14">
        <f t="shared" si="2"/>
        <v>0.51</v>
      </c>
      <c r="M25" s="14">
        <f t="shared" si="3"/>
        <v>0.2601</v>
      </c>
      <c r="O25" s="18">
        <v>-4.3</v>
      </c>
      <c r="P25" s="18">
        <f t="shared" si="4"/>
        <v>4.58</v>
      </c>
      <c r="Q25" s="18">
        <f t="shared" si="5"/>
        <v>20.976400000000002</v>
      </c>
    </row>
    <row r="26" spans="1:17" x14ac:dyDescent="0.25">
      <c r="A26" s="11" t="s">
        <v>19</v>
      </c>
      <c r="B26" s="11" t="s">
        <v>9</v>
      </c>
      <c r="C26" s="7">
        <v>10</v>
      </c>
      <c r="D26" s="7">
        <v>20</v>
      </c>
      <c r="E26" s="11">
        <v>24</v>
      </c>
      <c r="F26" s="28">
        <v>-0.93</v>
      </c>
      <c r="G26" s="10">
        <v>-1.06</v>
      </c>
      <c r="H26" s="10">
        <f t="shared" si="0"/>
        <v>0.13</v>
      </c>
      <c r="I26" s="10">
        <f t="shared" si="1"/>
        <v>1.6900000000000002E-2</v>
      </c>
      <c r="K26" s="14">
        <v>-1.08</v>
      </c>
      <c r="L26" s="14">
        <f t="shared" si="2"/>
        <v>0.15000000000000002</v>
      </c>
      <c r="M26" s="14">
        <f t="shared" si="3"/>
        <v>2.2500000000000006E-2</v>
      </c>
      <c r="O26" s="18">
        <v>-0.85</v>
      </c>
      <c r="P26" s="18">
        <f t="shared" si="4"/>
        <v>8.0000000000000071E-2</v>
      </c>
      <c r="Q26" s="18">
        <f t="shared" si="5"/>
        <v>6.4000000000000116E-3</v>
      </c>
    </row>
    <row r="27" spans="1:17" x14ac:dyDescent="0.25">
      <c r="A27" s="11" t="s">
        <v>19</v>
      </c>
      <c r="B27" s="11" t="s">
        <v>39</v>
      </c>
      <c r="C27" s="7">
        <v>10</v>
      </c>
      <c r="D27" s="7">
        <v>24</v>
      </c>
      <c r="E27" s="11">
        <v>25</v>
      </c>
      <c r="F27" s="28">
        <v>-1.79</v>
      </c>
      <c r="G27" s="10">
        <v>-1.095</v>
      </c>
      <c r="H27" s="10">
        <f t="shared" si="0"/>
        <v>0.69500000000000006</v>
      </c>
      <c r="I27" s="10">
        <f t="shared" si="1"/>
        <v>0.48302500000000009</v>
      </c>
      <c r="K27" s="14">
        <v>-1.98</v>
      </c>
      <c r="L27" s="14">
        <f t="shared" si="2"/>
        <v>0.18999999999999995</v>
      </c>
      <c r="M27" s="14">
        <f t="shared" si="3"/>
        <v>3.6099999999999979E-2</v>
      </c>
      <c r="O27" s="18">
        <v>-3.55</v>
      </c>
      <c r="P27" s="18">
        <f t="shared" si="4"/>
        <v>1.7599999999999998</v>
      </c>
      <c r="Q27" s="18">
        <f t="shared" si="5"/>
        <v>3.0975999999999995</v>
      </c>
    </row>
    <row r="28" spans="1:17" x14ac:dyDescent="0.25">
      <c r="A28" s="11" t="s">
        <v>47</v>
      </c>
      <c r="B28" s="11" t="s">
        <v>37</v>
      </c>
      <c r="C28" s="7">
        <v>22</v>
      </c>
      <c r="D28" s="7">
        <v>3</v>
      </c>
      <c r="E28" s="11">
        <v>26</v>
      </c>
      <c r="F28" s="28">
        <v>-0.45</v>
      </c>
      <c r="G28" s="10">
        <v>-0.84500000000000008</v>
      </c>
      <c r="H28" s="10">
        <f t="shared" si="0"/>
        <v>0.39500000000000007</v>
      </c>
      <c r="I28" s="10">
        <f t="shared" si="1"/>
        <v>0.15602500000000005</v>
      </c>
      <c r="K28" s="14">
        <v>0.46</v>
      </c>
      <c r="L28" s="14">
        <f t="shared" si="2"/>
        <v>0.91</v>
      </c>
      <c r="M28" s="14">
        <f t="shared" si="3"/>
        <v>0.82810000000000006</v>
      </c>
      <c r="O28" s="18">
        <v>0.1</v>
      </c>
      <c r="P28" s="18">
        <f t="shared" si="4"/>
        <v>0.55000000000000004</v>
      </c>
      <c r="Q28" s="18">
        <f t="shared" si="5"/>
        <v>0.30250000000000005</v>
      </c>
    </row>
    <row r="29" spans="1:17" x14ac:dyDescent="0.25">
      <c r="A29" s="11" t="s">
        <v>47</v>
      </c>
      <c r="B29" s="11" t="s">
        <v>48</v>
      </c>
      <c r="C29" s="7">
        <v>22</v>
      </c>
      <c r="D29" s="7">
        <v>36</v>
      </c>
      <c r="E29" s="11">
        <v>27</v>
      </c>
      <c r="F29" s="28">
        <v>0</v>
      </c>
      <c r="G29" s="10">
        <v>0.96250000000000013</v>
      </c>
      <c r="H29" s="10">
        <f t="shared" si="0"/>
        <v>0.96250000000000013</v>
      </c>
      <c r="I29" s="10">
        <f t="shared" si="1"/>
        <v>0.92640625000000021</v>
      </c>
      <c r="K29" s="14">
        <v>0.38</v>
      </c>
      <c r="L29" s="14">
        <f t="shared" si="2"/>
        <v>0.38</v>
      </c>
      <c r="M29" s="14">
        <f t="shared" si="3"/>
        <v>0.1444</v>
      </c>
      <c r="O29" s="18">
        <v>0</v>
      </c>
      <c r="P29" s="18">
        <f t="shared" si="4"/>
        <v>0</v>
      </c>
      <c r="Q29" s="18">
        <f t="shared" si="5"/>
        <v>0</v>
      </c>
    </row>
    <row r="30" spans="1:17" x14ac:dyDescent="0.25">
      <c r="A30" s="11" t="s">
        <v>49</v>
      </c>
      <c r="B30" s="11" t="s">
        <v>48</v>
      </c>
      <c r="C30" s="7">
        <v>18</v>
      </c>
      <c r="D30" s="7">
        <v>36</v>
      </c>
      <c r="E30" s="11">
        <v>28</v>
      </c>
      <c r="F30" s="28">
        <v>-0.16</v>
      </c>
      <c r="G30" s="10">
        <v>1.44</v>
      </c>
      <c r="H30" s="10">
        <f t="shared" si="0"/>
        <v>1.5999999999999999</v>
      </c>
      <c r="I30" s="10">
        <f t="shared" si="1"/>
        <v>2.5599999999999996</v>
      </c>
      <c r="K30" s="14">
        <v>0.38</v>
      </c>
      <c r="L30" s="14">
        <f t="shared" si="2"/>
        <v>0.54</v>
      </c>
      <c r="M30" s="14">
        <f t="shared" si="3"/>
        <v>0.29160000000000003</v>
      </c>
      <c r="O30" s="18">
        <v>-1.35</v>
      </c>
      <c r="P30" s="18">
        <f t="shared" si="4"/>
        <v>1.1900000000000002</v>
      </c>
      <c r="Q30" s="18">
        <f t="shared" si="5"/>
        <v>1.4161000000000004</v>
      </c>
    </row>
    <row r="31" spans="1:17" x14ac:dyDescent="0.25">
      <c r="A31" s="11" t="s">
        <v>50</v>
      </c>
      <c r="B31" s="11" t="s">
        <v>48</v>
      </c>
      <c r="C31" s="7">
        <v>14</v>
      </c>
      <c r="D31" s="7">
        <v>36</v>
      </c>
      <c r="E31" s="11">
        <v>29</v>
      </c>
      <c r="F31" s="28">
        <v>-0.6</v>
      </c>
      <c r="G31" s="10">
        <v>-0.20249999999999999</v>
      </c>
      <c r="H31" s="10">
        <f t="shared" si="0"/>
        <v>0.39749999999999996</v>
      </c>
      <c r="I31" s="10">
        <f t="shared" si="1"/>
        <v>0.15800624999999996</v>
      </c>
      <c r="K31" s="14">
        <v>-0.03</v>
      </c>
      <c r="L31" s="14">
        <f t="shared" si="2"/>
        <v>0.56999999999999995</v>
      </c>
      <c r="M31" s="14">
        <f t="shared" si="3"/>
        <v>0.32489999999999997</v>
      </c>
      <c r="O31" s="18">
        <v>-2.1</v>
      </c>
      <c r="P31" s="18">
        <f t="shared" si="4"/>
        <v>1.5</v>
      </c>
      <c r="Q31" s="18">
        <f t="shared" si="5"/>
        <v>2.25</v>
      </c>
    </row>
    <row r="32" spans="1:17" x14ac:dyDescent="0.25">
      <c r="A32" s="11" t="s">
        <v>14</v>
      </c>
      <c r="B32" s="11" t="s">
        <v>49</v>
      </c>
      <c r="C32" s="7">
        <v>26</v>
      </c>
      <c r="D32" s="7">
        <v>18</v>
      </c>
      <c r="E32" s="11">
        <v>30</v>
      </c>
      <c r="F32" s="28">
        <v>-0.12</v>
      </c>
      <c r="G32" s="10">
        <v>-1.5750000000000002</v>
      </c>
      <c r="H32" s="10">
        <f t="shared" si="0"/>
        <v>1.4550000000000001</v>
      </c>
      <c r="I32" s="10">
        <f t="shared" si="1"/>
        <v>2.1170250000000004</v>
      </c>
      <c r="K32" s="14">
        <v>-1.86</v>
      </c>
      <c r="L32" s="14">
        <f t="shared" si="2"/>
        <v>1.7400000000000002</v>
      </c>
      <c r="M32" s="14">
        <f t="shared" si="3"/>
        <v>3.027600000000001</v>
      </c>
      <c r="O32" s="18">
        <v>-1.5</v>
      </c>
      <c r="P32" s="18">
        <f t="shared" si="4"/>
        <v>1.38</v>
      </c>
      <c r="Q32" s="18">
        <f t="shared" si="5"/>
        <v>1.9043999999999996</v>
      </c>
    </row>
    <row r="33" spans="1:17" x14ac:dyDescent="0.25">
      <c r="A33" s="11" t="s">
        <v>14</v>
      </c>
      <c r="B33" s="11" t="s">
        <v>50</v>
      </c>
      <c r="C33" s="7">
        <v>26</v>
      </c>
      <c r="D33" s="7">
        <v>14</v>
      </c>
      <c r="E33" s="11">
        <v>31</v>
      </c>
      <c r="F33" s="28">
        <v>0.32</v>
      </c>
      <c r="G33" s="10">
        <v>-1.8</v>
      </c>
      <c r="H33" s="10">
        <f t="shared" si="0"/>
        <v>2.12</v>
      </c>
      <c r="I33" s="10">
        <f t="shared" si="1"/>
        <v>4.4944000000000006</v>
      </c>
      <c r="K33" s="14">
        <v>-1.36</v>
      </c>
      <c r="L33" s="14">
        <f t="shared" si="2"/>
        <v>1.6800000000000002</v>
      </c>
      <c r="M33" s="14">
        <f t="shared" si="3"/>
        <v>2.8224000000000005</v>
      </c>
      <c r="O33" s="18">
        <v>-0.85</v>
      </c>
      <c r="P33" s="18">
        <f t="shared" si="4"/>
        <v>1.17</v>
      </c>
      <c r="Q33" s="18">
        <f t="shared" si="5"/>
        <v>1.3688999999999998</v>
      </c>
    </row>
    <row r="34" spans="1:17" x14ac:dyDescent="0.25">
      <c r="A34" s="11" t="s">
        <v>14</v>
      </c>
      <c r="B34" s="11" t="s">
        <v>43</v>
      </c>
      <c r="C34" s="7">
        <v>26</v>
      </c>
      <c r="D34" s="7">
        <v>15</v>
      </c>
      <c r="E34" s="11">
        <v>32</v>
      </c>
      <c r="F34" s="28">
        <v>0.47</v>
      </c>
      <c r="G34" s="10">
        <v>-1.3625</v>
      </c>
      <c r="H34" s="10">
        <f t="shared" si="0"/>
        <v>1.8325</v>
      </c>
      <c r="I34" s="10">
        <f t="shared" si="1"/>
        <v>3.3580562500000002</v>
      </c>
      <c r="K34" s="14">
        <v>-0.67</v>
      </c>
      <c r="L34" s="14">
        <f t="shared" si="2"/>
        <v>1.1400000000000001</v>
      </c>
      <c r="M34" s="14">
        <f t="shared" si="3"/>
        <v>1.2996000000000003</v>
      </c>
      <c r="O34" s="18">
        <v>-1.2000000000000002</v>
      </c>
      <c r="P34" s="18">
        <f t="shared" si="4"/>
        <v>1.6700000000000002</v>
      </c>
      <c r="Q34" s="18">
        <f t="shared" si="5"/>
        <v>2.7889000000000004</v>
      </c>
    </row>
    <row r="35" spans="1:17" x14ac:dyDescent="0.25">
      <c r="A35" s="11" t="s">
        <v>14</v>
      </c>
      <c r="B35" s="11" t="s">
        <v>10</v>
      </c>
      <c r="C35" s="7">
        <v>26</v>
      </c>
      <c r="D35" s="7">
        <v>17</v>
      </c>
      <c r="E35" s="11">
        <v>33</v>
      </c>
      <c r="F35" s="28">
        <v>0.42</v>
      </c>
      <c r="G35" s="10">
        <v>-0.52</v>
      </c>
      <c r="H35" s="10">
        <f t="shared" ref="H35:H60" si="6">ABS(F35-G35)</f>
        <v>0.94</v>
      </c>
      <c r="I35" s="10">
        <f t="shared" si="1"/>
        <v>0.88359999999999994</v>
      </c>
      <c r="K35" s="14">
        <v>0.05</v>
      </c>
      <c r="L35" s="14">
        <f t="shared" si="2"/>
        <v>0.37</v>
      </c>
      <c r="M35" s="14">
        <f t="shared" si="3"/>
        <v>0.13689999999999999</v>
      </c>
      <c r="O35" s="18">
        <v>1.2</v>
      </c>
      <c r="P35" s="18">
        <f t="shared" si="4"/>
        <v>0.78</v>
      </c>
      <c r="Q35" s="18">
        <f t="shared" si="5"/>
        <v>0.60840000000000005</v>
      </c>
    </row>
    <row r="36" spans="1:17" x14ac:dyDescent="0.25">
      <c r="A36" s="11" t="s">
        <v>14</v>
      </c>
      <c r="B36" s="11" t="s">
        <v>40</v>
      </c>
      <c r="C36" s="7">
        <v>26</v>
      </c>
      <c r="D36" s="7">
        <v>16</v>
      </c>
      <c r="E36" s="11">
        <v>34</v>
      </c>
      <c r="F36" s="28">
        <v>0.32</v>
      </c>
      <c r="G36" s="10">
        <v>1.2550000000000001</v>
      </c>
      <c r="H36" s="10">
        <f t="shared" si="6"/>
        <v>0.93500000000000005</v>
      </c>
      <c r="I36" s="10">
        <f t="shared" si="1"/>
        <v>0.87422500000000014</v>
      </c>
      <c r="K36" s="14">
        <v>1.03</v>
      </c>
      <c r="L36" s="14">
        <f t="shared" si="2"/>
        <v>0.71</v>
      </c>
      <c r="M36" s="14">
        <f t="shared" si="3"/>
        <v>0.50409999999999999</v>
      </c>
      <c r="O36" s="18">
        <v>0.30000000000000004</v>
      </c>
      <c r="P36" s="18">
        <f t="shared" si="4"/>
        <v>1.9999999999999962E-2</v>
      </c>
      <c r="Q36" s="18">
        <f t="shared" si="5"/>
        <v>3.999999999999985E-4</v>
      </c>
    </row>
    <row r="37" spans="1:17" x14ac:dyDescent="0.25">
      <c r="A37" s="11" t="s">
        <v>9</v>
      </c>
      <c r="B37" s="11" t="s">
        <v>41</v>
      </c>
      <c r="C37" s="7">
        <v>20</v>
      </c>
      <c r="D37" s="7">
        <v>2</v>
      </c>
      <c r="E37" s="11">
        <v>35</v>
      </c>
      <c r="F37" s="28">
        <v>0.38</v>
      </c>
      <c r="G37" s="10">
        <v>1.5475000000000001</v>
      </c>
      <c r="H37" s="10">
        <f t="shared" si="6"/>
        <v>1.1675</v>
      </c>
      <c r="I37" s="10">
        <f t="shared" si="1"/>
        <v>1.3630562499999999</v>
      </c>
      <c r="K37" s="14">
        <v>-0.77</v>
      </c>
      <c r="L37" s="14">
        <f t="shared" si="2"/>
        <v>1.1499999999999999</v>
      </c>
      <c r="M37" s="14">
        <f t="shared" si="3"/>
        <v>1.3224999999999998</v>
      </c>
      <c r="O37" s="18">
        <v>2.7</v>
      </c>
      <c r="P37" s="18">
        <f t="shared" si="4"/>
        <v>2.3200000000000003</v>
      </c>
      <c r="Q37" s="18">
        <f t="shared" si="5"/>
        <v>5.3824000000000014</v>
      </c>
    </row>
    <row r="38" spans="1:17" x14ac:dyDescent="0.25">
      <c r="A38" s="11" t="s">
        <v>9</v>
      </c>
      <c r="B38" s="11" t="s">
        <v>42</v>
      </c>
      <c r="C38" s="7">
        <v>20</v>
      </c>
      <c r="D38" s="7">
        <v>13</v>
      </c>
      <c r="E38" s="11">
        <v>36</v>
      </c>
      <c r="F38" s="28">
        <v>-1.26</v>
      </c>
      <c r="G38" s="10">
        <v>-0.98</v>
      </c>
      <c r="H38" s="10">
        <f t="shared" si="6"/>
        <v>0.28000000000000003</v>
      </c>
      <c r="I38" s="10">
        <f t="shared" si="1"/>
        <v>7.8400000000000011E-2</v>
      </c>
      <c r="K38" s="14">
        <v>-1.96</v>
      </c>
      <c r="L38" s="14">
        <f t="shared" si="2"/>
        <v>0.7</v>
      </c>
      <c r="M38" s="14">
        <f t="shared" si="3"/>
        <v>0.48999999999999994</v>
      </c>
      <c r="O38" s="18">
        <v>-1.4</v>
      </c>
      <c r="P38" s="18">
        <f t="shared" si="4"/>
        <v>0.1399999999999999</v>
      </c>
      <c r="Q38" s="18">
        <f t="shared" si="5"/>
        <v>1.9599999999999972E-2</v>
      </c>
    </row>
    <row r="39" spans="1:17" x14ac:dyDescent="0.25">
      <c r="A39" s="11" t="s">
        <v>51</v>
      </c>
      <c r="B39" s="11" t="s">
        <v>48</v>
      </c>
      <c r="C39" s="7">
        <v>19</v>
      </c>
      <c r="D39" s="7">
        <v>36</v>
      </c>
      <c r="E39" s="11">
        <v>37</v>
      </c>
      <c r="F39" s="28">
        <v>1.33</v>
      </c>
      <c r="G39" s="10">
        <v>1.8774999999999999</v>
      </c>
      <c r="H39" s="10">
        <f t="shared" si="6"/>
        <v>0.54749999999999988</v>
      </c>
      <c r="I39" s="10">
        <f t="shared" si="1"/>
        <v>0.29975624999999989</v>
      </c>
      <c r="K39" s="14">
        <v>1.98</v>
      </c>
      <c r="L39" s="14">
        <f t="shared" si="2"/>
        <v>0.64999999999999991</v>
      </c>
      <c r="M39" s="14">
        <f t="shared" si="3"/>
        <v>0.42249999999999988</v>
      </c>
      <c r="O39" s="18">
        <v>2.65</v>
      </c>
      <c r="P39" s="18">
        <f t="shared" si="4"/>
        <v>1.3199999999999998</v>
      </c>
      <c r="Q39" s="18">
        <f t="shared" si="5"/>
        <v>1.7423999999999995</v>
      </c>
    </row>
    <row r="40" spans="1:17" x14ac:dyDescent="0.25">
      <c r="A40" s="11" t="s">
        <v>51</v>
      </c>
      <c r="B40" s="11" t="s">
        <v>9</v>
      </c>
      <c r="C40" s="7">
        <v>19</v>
      </c>
      <c r="D40" s="7">
        <v>20</v>
      </c>
      <c r="E40" s="11">
        <v>38</v>
      </c>
      <c r="F40" s="28">
        <v>1.88</v>
      </c>
      <c r="G40" s="10">
        <v>1.9124999999999999</v>
      </c>
      <c r="H40" s="10">
        <f t="shared" si="6"/>
        <v>3.2499999999999973E-2</v>
      </c>
      <c r="I40" s="10">
        <f t="shared" si="1"/>
        <v>1.0562499999999982E-3</v>
      </c>
      <c r="K40" s="14">
        <v>2.89</v>
      </c>
      <c r="L40" s="14">
        <f t="shared" si="2"/>
        <v>1.0100000000000002</v>
      </c>
      <c r="M40" s="14">
        <f t="shared" si="3"/>
        <v>1.0201000000000005</v>
      </c>
      <c r="O40" s="18">
        <v>3.0999999999999996</v>
      </c>
      <c r="P40" s="18">
        <f t="shared" si="4"/>
        <v>1.2199999999999998</v>
      </c>
      <c r="Q40" s="18">
        <f t="shared" si="5"/>
        <v>1.4883999999999995</v>
      </c>
    </row>
    <row r="41" spans="1:17" x14ac:dyDescent="0.25">
      <c r="A41" s="11" t="s">
        <v>52</v>
      </c>
      <c r="B41" s="11" t="s">
        <v>45</v>
      </c>
      <c r="C41" s="7">
        <v>32</v>
      </c>
      <c r="D41" s="7">
        <v>31</v>
      </c>
      <c r="E41" s="11">
        <v>39</v>
      </c>
      <c r="F41" s="28">
        <v>-1.45</v>
      </c>
      <c r="G41" s="10">
        <v>-0.47749999999999998</v>
      </c>
      <c r="H41" s="10">
        <f t="shared" si="6"/>
        <v>0.97249999999999992</v>
      </c>
      <c r="I41" s="10">
        <f t="shared" si="1"/>
        <v>0.94575624999999985</v>
      </c>
      <c r="K41" s="14">
        <v>-0.78</v>
      </c>
      <c r="L41" s="14">
        <f t="shared" si="2"/>
        <v>0.66999999999999993</v>
      </c>
      <c r="M41" s="14">
        <f t="shared" si="3"/>
        <v>0.44889999999999991</v>
      </c>
      <c r="O41" s="18">
        <v>9.9999999999999978E-2</v>
      </c>
      <c r="P41" s="18">
        <f t="shared" si="4"/>
        <v>1.5499999999999998</v>
      </c>
      <c r="Q41" s="18">
        <f t="shared" si="5"/>
        <v>2.4024999999999994</v>
      </c>
    </row>
    <row r="42" spans="1:17" x14ac:dyDescent="0.25">
      <c r="A42" s="11" t="s">
        <v>52</v>
      </c>
      <c r="B42" s="11" t="s">
        <v>15</v>
      </c>
      <c r="C42" s="7">
        <v>32</v>
      </c>
      <c r="D42" s="7">
        <v>12</v>
      </c>
      <c r="E42" s="11">
        <v>40</v>
      </c>
      <c r="F42" s="28">
        <v>-1.77</v>
      </c>
      <c r="G42" s="10">
        <v>-0.84750000000000003</v>
      </c>
      <c r="H42" s="10">
        <f t="shared" si="6"/>
        <v>0.92249999999999999</v>
      </c>
      <c r="I42" s="10">
        <f t="shared" si="1"/>
        <v>0.85100624999999996</v>
      </c>
      <c r="K42" s="14">
        <v>-1.37</v>
      </c>
      <c r="L42" s="14">
        <f t="shared" si="2"/>
        <v>0.39999999999999991</v>
      </c>
      <c r="M42" s="14">
        <f t="shared" si="3"/>
        <v>0.15999999999999992</v>
      </c>
      <c r="O42" s="18">
        <v>-1.35</v>
      </c>
      <c r="P42" s="18">
        <f t="shared" si="4"/>
        <v>0.41999999999999993</v>
      </c>
      <c r="Q42" s="18">
        <f t="shared" si="5"/>
        <v>0.17639999999999995</v>
      </c>
    </row>
    <row r="43" spans="1:17" x14ac:dyDescent="0.25">
      <c r="A43" s="11" t="s">
        <v>22</v>
      </c>
      <c r="B43" s="11" t="s">
        <v>45</v>
      </c>
      <c r="C43" s="7">
        <v>4</v>
      </c>
      <c r="D43" s="7">
        <v>31</v>
      </c>
      <c r="E43" s="11">
        <v>41</v>
      </c>
      <c r="F43" s="28">
        <v>-1.53</v>
      </c>
      <c r="G43" s="10">
        <v>-0.89749999999999996</v>
      </c>
      <c r="H43" s="10">
        <f t="shared" si="6"/>
        <v>0.63250000000000006</v>
      </c>
      <c r="I43" s="10">
        <f t="shared" si="1"/>
        <v>0.40005625000000006</v>
      </c>
      <c r="K43" s="14">
        <v>-1.35</v>
      </c>
      <c r="L43" s="14">
        <f t="shared" si="2"/>
        <v>0.17999999999999994</v>
      </c>
      <c r="M43" s="14">
        <f t="shared" si="3"/>
        <v>3.2399999999999977E-2</v>
      </c>
      <c r="O43" s="18">
        <v>1.1499999999999999</v>
      </c>
      <c r="P43" s="18">
        <f t="shared" si="4"/>
        <v>2.6799999999999997</v>
      </c>
      <c r="Q43" s="18">
        <f t="shared" si="5"/>
        <v>7.1823999999999986</v>
      </c>
    </row>
    <row r="44" spans="1:17" x14ac:dyDescent="0.25">
      <c r="A44" s="11" t="s">
        <v>18</v>
      </c>
      <c r="B44" s="11" t="s">
        <v>11</v>
      </c>
      <c r="C44" s="7">
        <v>35</v>
      </c>
      <c r="D44" s="7">
        <v>7</v>
      </c>
      <c r="E44" s="11">
        <v>42</v>
      </c>
      <c r="F44" s="28">
        <v>-0.5</v>
      </c>
      <c r="G44" s="10">
        <v>-1.9424999999999999</v>
      </c>
      <c r="H44" s="10">
        <f t="shared" si="6"/>
        <v>1.4424999999999999</v>
      </c>
      <c r="I44" s="10">
        <f t="shared" si="1"/>
        <v>2.0808062499999997</v>
      </c>
      <c r="K44" s="14">
        <v>-3.07</v>
      </c>
      <c r="L44" s="14">
        <f t="shared" si="2"/>
        <v>2.57</v>
      </c>
      <c r="M44" s="14">
        <f t="shared" si="3"/>
        <v>6.6048999999999989</v>
      </c>
      <c r="O44" s="18">
        <v>-6.3000000000000007</v>
      </c>
      <c r="P44" s="18">
        <f t="shared" si="4"/>
        <v>5.8000000000000007</v>
      </c>
      <c r="Q44" s="18">
        <f t="shared" si="5"/>
        <v>33.640000000000008</v>
      </c>
    </row>
    <row r="45" spans="1:17" x14ac:dyDescent="0.25">
      <c r="A45" s="11" t="s">
        <v>53</v>
      </c>
      <c r="B45" s="11" t="s">
        <v>45</v>
      </c>
      <c r="C45" s="7">
        <v>1</v>
      </c>
      <c r="D45" s="7">
        <v>31</v>
      </c>
      <c r="E45" s="11">
        <v>43</v>
      </c>
      <c r="F45" s="28">
        <v>-0.36</v>
      </c>
      <c r="G45" s="10">
        <v>-1.2599999999999998</v>
      </c>
      <c r="H45" s="10">
        <f t="shared" si="6"/>
        <v>0.8999999999999998</v>
      </c>
      <c r="I45" s="10">
        <f t="shared" si="1"/>
        <v>0.80999999999999961</v>
      </c>
      <c r="K45" s="14">
        <v>-0.57999999999999996</v>
      </c>
      <c r="L45" s="14">
        <f t="shared" si="2"/>
        <v>0.21999999999999997</v>
      </c>
      <c r="M45" s="14">
        <f t="shared" si="3"/>
        <v>4.8399999999999992E-2</v>
      </c>
      <c r="O45" s="18">
        <v>-0.55000000000000004</v>
      </c>
      <c r="P45" s="18">
        <f t="shared" si="4"/>
        <v>0.19000000000000006</v>
      </c>
      <c r="Q45" s="18">
        <f t="shared" si="5"/>
        <v>3.6100000000000021E-2</v>
      </c>
    </row>
    <row r="46" spans="1:17" x14ac:dyDescent="0.25">
      <c r="A46" s="11" t="s">
        <v>54</v>
      </c>
      <c r="B46" s="11" t="s">
        <v>45</v>
      </c>
      <c r="C46" s="7">
        <v>8</v>
      </c>
      <c r="D46" s="7">
        <v>31</v>
      </c>
      <c r="E46" s="11">
        <v>44</v>
      </c>
      <c r="F46" s="28">
        <v>-1.53</v>
      </c>
      <c r="G46" s="10">
        <v>-1.4975000000000001</v>
      </c>
      <c r="H46" s="10">
        <f t="shared" si="6"/>
        <v>3.2499999999999973E-2</v>
      </c>
      <c r="I46" s="10">
        <f t="shared" si="1"/>
        <v>1.0562499999999982E-3</v>
      </c>
      <c r="K46" s="14">
        <v>-1.21</v>
      </c>
      <c r="L46" s="14">
        <f t="shared" si="2"/>
        <v>0.32000000000000006</v>
      </c>
      <c r="M46" s="14">
        <f t="shared" si="3"/>
        <v>0.10240000000000005</v>
      </c>
      <c r="O46" s="18">
        <v>-1.4</v>
      </c>
      <c r="P46" s="18">
        <f t="shared" si="4"/>
        <v>0.13000000000000012</v>
      </c>
      <c r="Q46" s="18">
        <f t="shared" si="5"/>
        <v>1.690000000000003E-2</v>
      </c>
    </row>
    <row r="47" spans="1:17" x14ac:dyDescent="0.25">
      <c r="A47" s="11" t="s">
        <v>20</v>
      </c>
      <c r="B47" s="11" t="s">
        <v>15</v>
      </c>
      <c r="C47" s="7">
        <v>6</v>
      </c>
      <c r="D47" s="7">
        <v>12</v>
      </c>
      <c r="E47" s="11">
        <v>45</v>
      </c>
      <c r="F47" s="28">
        <v>-0.36</v>
      </c>
      <c r="G47" s="10">
        <v>-2.84</v>
      </c>
      <c r="H47" s="10">
        <f t="shared" si="6"/>
        <v>2.48</v>
      </c>
      <c r="I47" s="10">
        <f t="shared" si="1"/>
        <v>6.1504000000000003</v>
      </c>
      <c r="K47" s="14">
        <v>-2.27</v>
      </c>
      <c r="L47" s="14">
        <f t="shared" si="2"/>
        <v>1.9100000000000001</v>
      </c>
      <c r="M47" s="14">
        <f t="shared" si="3"/>
        <v>3.6481000000000003</v>
      </c>
      <c r="O47" s="18">
        <v>-0.8</v>
      </c>
      <c r="P47" s="18">
        <f t="shared" si="4"/>
        <v>0.44000000000000006</v>
      </c>
      <c r="Q47" s="18">
        <f t="shared" si="5"/>
        <v>0.19360000000000005</v>
      </c>
    </row>
    <row r="48" spans="1:17" x14ac:dyDescent="0.25">
      <c r="A48" s="11" t="s">
        <v>21</v>
      </c>
      <c r="B48" s="11" t="s">
        <v>22</v>
      </c>
      <c r="C48" s="7">
        <v>28</v>
      </c>
      <c r="D48" s="7">
        <v>4</v>
      </c>
      <c r="E48" s="11">
        <v>46</v>
      </c>
      <c r="F48" s="28">
        <v>1.3</v>
      </c>
      <c r="G48" s="10">
        <v>2.16</v>
      </c>
      <c r="H48" s="10">
        <f t="shared" si="6"/>
        <v>0.8600000000000001</v>
      </c>
      <c r="I48" s="10">
        <f t="shared" si="1"/>
        <v>0.73960000000000015</v>
      </c>
      <c r="K48" s="14">
        <v>0.78</v>
      </c>
      <c r="L48" s="14">
        <f t="shared" si="2"/>
        <v>0.52</v>
      </c>
      <c r="M48" s="14">
        <f t="shared" si="3"/>
        <v>0.27040000000000003</v>
      </c>
      <c r="O48" s="18">
        <v>0.9</v>
      </c>
      <c r="P48" s="18">
        <f t="shared" si="4"/>
        <v>0.4</v>
      </c>
      <c r="Q48" s="18">
        <f t="shared" si="5"/>
        <v>0.16000000000000003</v>
      </c>
    </row>
    <row r="49" spans="1:17" x14ac:dyDescent="0.25">
      <c r="A49" s="11" t="s">
        <v>21</v>
      </c>
      <c r="B49" s="11" t="s">
        <v>44</v>
      </c>
      <c r="C49" s="7">
        <v>28</v>
      </c>
      <c r="D49" s="7">
        <v>33</v>
      </c>
      <c r="E49" s="11">
        <v>47</v>
      </c>
      <c r="F49" s="28">
        <v>0.42</v>
      </c>
      <c r="G49" s="10">
        <v>1.3149999999999999</v>
      </c>
      <c r="H49" s="10">
        <f t="shared" si="6"/>
        <v>0.89500000000000002</v>
      </c>
      <c r="I49" s="10">
        <f t="shared" si="1"/>
        <v>0.80102499999999999</v>
      </c>
      <c r="K49" s="14">
        <v>-0.01</v>
      </c>
      <c r="L49" s="14">
        <f t="shared" si="2"/>
        <v>0.43</v>
      </c>
      <c r="M49" s="14">
        <f t="shared" si="3"/>
        <v>0.18489999999999998</v>
      </c>
      <c r="O49" s="18">
        <v>2.7</v>
      </c>
      <c r="P49" s="18">
        <f t="shared" si="4"/>
        <v>2.2800000000000002</v>
      </c>
      <c r="Q49" s="18">
        <f t="shared" si="5"/>
        <v>5.1984000000000012</v>
      </c>
    </row>
    <row r="50" spans="1:17" x14ac:dyDescent="0.25">
      <c r="A50" s="11" t="s">
        <v>21</v>
      </c>
      <c r="B50" s="11" t="s">
        <v>53</v>
      </c>
      <c r="C50" s="7">
        <v>28</v>
      </c>
      <c r="D50" s="7">
        <v>1</v>
      </c>
      <c r="E50" s="11">
        <v>48</v>
      </c>
      <c r="F50" s="28">
        <v>0.13</v>
      </c>
      <c r="G50" s="10">
        <v>2.68</v>
      </c>
      <c r="H50" s="10">
        <f t="shared" si="6"/>
        <v>2.5500000000000003</v>
      </c>
      <c r="I50" s="10">
        <f t="shared" si="1"/>
        <v>6.5025000000000013</v>
      </c>
      <c r="K50" s="14">
        <v>0.71</v>
      </c>
      <c r="L50" s="14">
        <f t="shared" si="2"/>
        <v>0.57999999999999996</v>
      </c>
      <c r="M50" s="14">
        <f t="shared" si="3"/>
        <v>0.33639999999999998</v>
      </c>
      <c r="O50" s="18">
        <v>2.25</v>
      </c>
      <c r="P50" s="18">
        <f t="shared" si="4"/>
        <v>2.12</v>
      </c>
      <c r="Q50" s="18">
        <f t="shared" si="5"/>
        <v>4.4944000000000006</v>
      </c>
    </row>
    <row r="51" spans="1:17" x14ac:dyDescent="0.25">
      <c r="A51" s="11" t="s">
        <v>21</v>
      </c>
      <c r="B51" s="11" t="s">
        <v>23</v>
      </c>
      <c r="C51" s="7">
        <v>28</v>
      </c>
      <c r="D51" s="7">
        <v>30</v>
      </c>
      <c r="E51" s="11">
        <v>49</v>
      </c>
      <c r="F51" s="28">
        <v>0.06</v>
      </c>
      <c r="G51" s="10">
        <v>0.38249999999999995</v>
      </c>
      <c r="H51" s="10">
        <f t="shared" si="6"/>
        <v>0.32249999999999995</v>
      </c>
      <c r="I51" s="10">
        <f t="shared" si="1"/>
        <v>0.10400624999999997</v>
      </c>
      <c r="K51" s="14">
        <v>-0.59</v>
      </c>
      <c r="L51" s="14">
        <f t="shared" si="2"/>
        <v>0.64999999999999991</v>
      </c>
      <c r="M51" s="14">
        <f t="shared" si="3"/>
        <v>0.42249999999999988</v>
      </c>
      <c r="O51" s="18">
        <v>0.85000000000000009</v>
      </c>
      <c r="P51" s="18">
        <f t="shared" si="4"/>
        <v>0.79</v>
      </c>
      <c r="Q51" s="18">
        <f t="shared" si="5"/>
        <v>0.6241000000000001</v>
      </c>
    </row>
    <row r="52" spans="1:17" x14ac:dyDescent="0.25">
      <c r="A52" s="11" t="s">
        <v>21</v>
      </c>
      <c r="B52" s="11" t="s">
        <v>15</v>
      </c>
      <c r="C52" s="7">
        <v>28</v>
      </c>
      <c r="D52" s="7">
        <v>12</v>
      </c>
      <c r="E52" s="11">
        <v>50</v>
      </c>
      <c r="F52" s="28">
        <v>-0.55000000000000004</v>
      </c>
      <c r="G52" s="10">
        <v>-0.29250000000000004</v>
      </c>
      <c r="H52" s="10">
        <f t="shared" si="6"/>
        <v>0.25750000000000001</v>
      </c>
      <c r="I52" s="10">
        <f t="shared" si="1"/>
        <v>6.6306249999999997E-2</v>
      </c>
      <c r="K52" s="14">
        <v>-1</v>
      </c>
      <c r="L52" s="14">
        <f t="shared" si="2"/>
        <v>0.44999999999999996</v>
      </c>
      <c r="M52" s="14">
        <f t="shared" si="3"/>
        <v>0.20249999999999996</v>
      </c>
      <c r="O52" s="18">
        <v>-3.1500000000000004</v>
      </c>
      <c r="P52" s="18">
        <f t="shared" si="4"/>
        <v>2.6000000000000005</v>
      </c>
      <c r="Q52" s="18">
        <f t="shared" si="5"/>
        <v>6.7600000000000025</v>
      </c>
    </row>
    <row r="53" spans="1:17" x14ac:dyDescent="0.25">
      <c r="A53" s="11" t="s">
        <v>21</v>
      </c>
      <c r="B53" s="11" t="s">
        <v>11</v>
      </c>
      <c r="C53" s="7">
        <v>28</v>
      </c>
      <c r="D53" s="7">
        <v>7</v>
      </c>
      <c r="E53" s="11">
        <v>51</v>
      </c>
      <c r="F53" s="28">
        <v>0.39</v>
      </c>
      <c r="G53" s="10">
        <v>0.60749999999999993</v>
      </c>
      <c r="H53" s="10">
        <f t="shared" si="6"/>
        <v>0.21749999999999992</v>
      </c>
      <c r="I53" s="10">
        <f t="shared" si="1"/>
        <v>4.7306249999999966E-2</v>
      </c>
      <c r="K53" s="14">
        <v>-1.96</v>
      </c>
      <c r="L53" s="14">
        <f t="shared" si="2"/>
        <v>2.35</v>
      </c>
      <c r="M53" s="14">
        <f t="shared" si="3"/>
        <v>5.5225000000000009</v>
      </c>
      <c r="O53" s="18">
        <v>-2.2000000000000002</v>
      </c>
      <c r="P53" s="18">
        <f t="shared" si="4"/>
        <v>2.5900000000000003</v>
      </c>
      <c r="Q53" s="18">
        <f t="shared" si="5"/>
        <v>6.7081000000000017</v>
      </c>
    </row>
    <row r="54" spans="1:17" x14ac:dyDescent="0.25">
      <c r="A54" s="11" t="s">
        <v>21</v>
      </c>
      <c r="B54" s="11" t="s">
        <v>20</v>
      </c>
      <c r="C54" s="7">
        <v>28</v>
      </c>
      <c r="D54" s="7">
        <v>6</v>
      </c>
      <c r="E54" s="11">
        <v>52</v>
      </c>
      <c r="F54" s="28">
        <v>-0.19</v>
      </c>
      <c r="G54" s="10">
        <v>4.3600000000000003</v>
      </c>
      <c r="H54" s="10">
        <f t="shared" si="6"/>
        <v>4.5500000000000007</v>
      </c>
      <c r="I54" s="10">
        <f t="shared" si="1"/>
        <v>20.702500000000008</v>
      </c>
      <c r="K54" s="14">
        <v>1.05</v>
      </c>
      <c r="L54" s="14">
        <f t="shared" si="2"/>
        <v>1.24</v>
      </c>
      <c r="M54" s="14">
        <f t="shared" si="3"/>
        <v>1.5376000000000001</v>
      </c>
      <c r="O54" s="18">
        <v>2.2999999999999998</v>
      </c>
      <c r="P54" s="18">
        <f t="shared" si="4"/>
        <v>2.4899999999999998</v>
      </c>
      <c r="Q54" s="18">
        <f t="shared" si="5"/>
        <v>6.2000999999999991</v>
      </c>
    </row>
    <row r="55" spans="1:17" x14ac:dyDescent="0.25">
      <c r="A55" s="11" t="s">
        <v>21</v>
      </c>
      <c r="B55" s="11" t="s">
        <v>54</v>
      </c>
      <c r="C55" s="7">
        <v>28</v>
      </c>
      <c r="D55" s="7">
        <v>8</v>
      </c>
      <c r="E55" s="11">
        <v>53</v>
      </c>
      <c r="F55" s="28">
        <v>1.3</v>
      </c>
      <c r="G55" s="10">
        <v>3.1950000000000003</v>
      </c>
      <c r="H55" s="10">
        <f t="shared" si="6"/>
        <v>1.8950000000000002</v>
      </c>
      <c r="I55" s="10">
        <f t="shared" si="1"/>
        <v>3.591025000000001</v>
      </c>
      <c r="K55" s="14">
        <v>1.1399999999999999</v>
      </c>
      <c r="L55" s="14">
        <f t="shared" si="2"/>
        <v>0.16000000000000014</v>
      </c>
      <c r="M55" s="14">
        <f t="shared" si="3"/>
        <v>2.5600000000000046E-2</v>
      </c>
      <c r="O55" s="18">
        <v>2.2000000000000002</v>
      </c>
      <c r="P55" s="18">
        <f t="shared" si="4"/>
        <v>0.90000000000000013</v>
      </c>
      <c r="Q55" s="18">
        <f t="shared" si="5"/>
        <v>0.81000000000000028</v>
      </c>
    </row>
    <row r="56" spans="1:17" x14ac:dyDescent="0.25">
      <c r="A56" s="11" t="s">
        <v>21</v>
      </c>
      <c r="B56" s="11" t="s">
        <v>55</v>
      </c>
      <c r="C56" s="7">
        <v>28</v>
      </c>
      <c r="D56" s="7">
        <v>23</v>
      </c>
      <c r="E56" s="11">
        <v>54</v>
      </c>
      <c r="F56" s="28">
        <v>-0.93</v>
      </c>
      <c r="G56" s="10">
        <v>-0.495</v>
      </c>
      <c r="H56" s="10">
        <f t="shared" si="6"/>
        <v>0.43500000000000005</v>
      </c>
      <c r="I56" s="10">
        <f t="shared" si="1"/>
        <v>0.18922500000000006</v>
      </c>
      <c r="K56" s="14">
        <v>-1.1000000000000001</v>
      </c>
      <c r="L56" s="14">
        <f t="shared" si="2"/>
        <v>0.17000000000000004</v>
      </c>
      <c r="M56" s="14">
        <f t="shared" si="3"/>
        <v>2.8900000000000012E-2</v>
      </c>
      <c r="O56" s="18">
        <v>-0.55000000000000004</v>
      </c>
      <c r="P56" s="18">
        <f t="shared" si="4"/>
        <v>0.38</v>
      </c>
      <c r="Q56" s="18">
        <f t="shared" si="5"/>
        <v>0.1444</v>
      </c>
    </row>
    <row r="57" spans="1:17" x14ac:dyDescent="0.25">
      <c r="A57" s="11" t="s">
        <v>23</v>
      </c>
      <c r="B57" s="11" t="s">
        <v>15</v>
      </c>
      <c r="C57" s="7">
        <v>30</v>
      </c>
      <c r="D57" s="7">
        <v>12</v>
      </c>
      <c r="E57" s="11">
        <v>55</v>
      </c>
      <c r="F57" s="28">
        <v>-0.61</v>
      </c>
      <c r="G57" s="10">
        <v>-0.63</v>
      </c>
      <c r="H57" s="10">
        <f t="shared" si="6"/>
        <v>2.0000000000000018E-2</v>
      </c>
      <c r="I57" s="10">
        <f t="shared" si="1"/>
        <v>4.0000000000000072E-4</v>
      </c>
      <c r="K57" s="14">
        <v>0.08</v>
      </c>
      <c r="L57" s="14">
        <f t="shared" si="2"/>
        <v>0.69</v>
      </c>
      <c r="M57" s="14">
        <f t="shared" si="3"/>
        <v>0.47609999999999991</v>
      </c>
      <c r="O57" s="18">
        <v>-0.60000000000000009</v>
      </c>
      <c r="P57" s="18">
        <f t="shared" si="4"/>
        <v>9.9999999999998979E-3</v>
      </c>
      <c r="Q57" s="18">
        <f t="shared" si="5"/>
        <v>9.9999999999997958E-5</v>
      </c>
    </row>
    <row r="58" spans="1:17" x14ac:dyDescent="0.25">
      <c r="A58" s="11" t="s">
        <v>45</v>
      </c>
      <c r="B58" s="11" t="s">
        <v>46</v>
      </c>
      <c r="C58" s="7">
        <v>31</v>
      </c>
      <c r="D58" s="7">
        <v>25</v>
      </c>
      <c r="E58" s="11">
        <v>56</v>
      </c>
      <c r="F58" s="28">
        <v>-0.25</v>
      </c>
      <c r="G58" s="10">
        <v>-1.5249999999999999</v>
      </c>
      <c r="H58" s="10">
        <f t="shared" si="6"/>
        <v>1.2749999999999999</v>
      </c>
      <c r="I58" s="10">
        <f t="shared" si="1"/>
        <v>1.6256249999999999</v>
      </c>
      <c r="K58" s="14">
        <v>-1.21</v>
      </c>
      <c r="L58" s="14">
        <f t="shared" si="2"/>
        <v>0.96</v>
      </c>
      <c r="M58" s="14">
        <f t="shared" si="3"/>
        <v>0.92159999999999997</v>
      </c>
      <c r="O58" s="18">
        <v>-2.8499999999999996</v>
      </c>
      <c r="P58" s="18">
        <f t="shared" si="4"/>
        <v>2.5999999999999996</v>
      </c>
      <c r="Q58" s="18">
        <f t="shared" si="5"/>
        <v>6.759999999999998</v>
      </c>
    </row>
    <row r="59" spans="1:17" x14ac:dyDescent="0.25">
      <c r="A59" s="11" t="s">
        <v>45</v>
      </c>
      <c r="B59" s="11" t="s">
        <v>16</v>
      </c>
      <c r="C59" s="7">
        <v>31</v>
      </c>
      <c r="D59" s="7">
        <v>27</v>
      </c>
      <c r="E59" s="11">
        <v>57</v>
      </c>
      <c r="F59" s="28">
        <v>0.27</v>
      </c>
      <c r="G59" s="10">
        <v>-1.9475</v>
      </c>
      <c r="H59" s="10">
        <f t="shared" si="6"/>
        <v>2.2175000000000002</v>
      </c>
      <c r="I59" s="10">
        <f t="shared" si="1"/>
        <v>4.9173062500000011</v>
      </c>
      <c r="K59" s="14">
        <v>-1.66</v>
      </c>
      <c r="L59" s="14">
        <f t="shared" si="2"/>
        <v>1.93</v>
      </c>
      <c r="M59" s="14">
        <f t="shared" si="3"/>
        <v>3.7248999999999999</v>
      </c>
      <c r="O59" s="18">
        <v>-1.5</v>
      </c>
      <c r="P59" s="18">
        <f t="shared" si="4"/>
        <v>1.77</v>
      </c>
      <c r="Q59" s="18">
        <f t="shared" si="5"/>
        <v>3.1329000000000002</v>
      </c>
    </row>
    <row r="60" spans="1:17" x14ac:dyDescent="0.25">
      <c r="A60" s="11" t="s">
        <v>55</v>
      </c>
      <c r="B60" s="11" t="s">
        <v>15</v>
      </c>
      <c r="C60" s="7">
        <v>23</v>
      </c>
      <c r="D60" s="7">
        <v>12</v>
      </c>
      <c r="E60" s="11">
        <v>58</v>
      </c>
      <c r="F60" s="28">
        <v>0.38</v>
      </c>
      <c r="G60" s="10">
        <v>1.5275000000000001</v>
      </c>
      <c r="H60" s="10">
        <f t="shared" si="6"/>
        <v>1.1475</v>
      </c>
      <c r="I60" s="10">
        <f t="shared" si="1"/>
        <v>1.3167562499999999</v>
      </c>
      <c r="K60" s="14">
        <v>0.59</v>
      </c>
      <c r="L60" s="14">
        <f t="shared" si="2"/>
        <v>0.20999999999999996</v>
      </c>
      <c r="M60" s="14">
        <f t="shared" si="3"/>
        <v>4.4099999999999986E-2</v>
      </c>
      <c r="O60" s="18">
        <v>-1.45</v>
      </c>
      <c r="P60" s="18">
        <f t="shared" si="4"/>
        <v>1.83</v>
      </c>
      <c r="Q60" s="18">
        <f t="shared" si="5"/>
        <v>3.3489000000000004</v>
      </c>
    </row>
    <row r="61" spans="1:17" x14ac:dyDescent="0.25">
      <c r="H61" s="15">
        <f>AVERAGE(H3:H60)</f>
        <v>0.98784482758620695</v>
      </c>
      <c r="I61" s="15">
        <f>SQRT(AVERAGE(I3:I60))</f>
        <v>1.3061046982377105</v>
      </c>
      <c r="K61" s="16"/>
      <c r="L61" s="16">
        <f>AVERAGE(L3:L60)</f>
        <v>0.86758620689655175</v>
      </c>
      <c r="M61" s="16">
        <f>SQRT(AVERAGE(M3:M60))</f>
        <v>1.0530022759251036</v>
      </c>
      <c r="P61" s="19">
        <f>AVERAGE(P3:P60)</f>
        <v>1.3331034482758617</v>
      </c>
      <c r="Q61" s="19">
        <f>SQRT(AVERAGE(Q3:Q60))</f>
        <v>1.7872855550169966</v>
      </c>
    </row>
    <row r="62" spans="1:17" x14ac:dyDescent="0.25">
      <c r="H62" s="10" t="s">
        <v>61</v>
      </c>
      <c r="I62" s="10" t="s">
        <v>62</v>
      </c>
      <c r="L62" s="10" t="s">
        <v>61</v>
      </c>
      <c r="M62" s="10" t="s">
        <v>62</v>
      </c>
      <c r="P62" s="10" t="s">
        <v>61</v>
      </c>
      <c r="Q62" s="10" t="s">
        <v>62</v>
      </c>
    </row>
  </sheetData>
  <mergeCells count="6">
    <mergeCell ref="O1:Q1"/>
    <mergeCell ref="A1:A2"/>
    <mergeCell ref="B1:B2"/>
    <mergeCell ref="F1:F2"/>
    <mergeCell ref="G1:I1"/>
    <mergeCell ref="K1:M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122F6-3271-9446-82A7-0783FD070BE7}">
  <dimension ref="A1:Q62"/>
  <sheetViews>
    <sheetView workbookViewId="0">
      <selection activeCell="E34" sqref="E34"/>
    </sheetView>
  </sheetViews>
  <sheetFormatPr baseColWidth="10" defaultRowHeight="18" x14ac:dyDescent="0.2"/>
  <cols>
    <col min="1" max="1" width="10.83203125" style="8"/>
    <col min="2" max="2" width="13.33203125" style="8" customWidth="1"/>
    <col min="3" max="3" width="14" style="8" customWidth="1"/>
    <col min="4" max="4" width="10.83203125" style="7"/>
    <col min="5" max="5" width="12" style="9" customWidth="1"/>
    <col min="6" max="6" width="10.83203125" style="9"/>
    <col min="7" max="7" width="10.83203125" style="7"/>
    <col min="8" max="10" width="10.83203125" style="8"/>
    <col min="11" max="13" width="10.83203125" style="13"/>
    <col min="14" max="14" width="10.83203125" style="8"/>
    <col min="15" max="15" width="13.5" style="8" customWidth="1"/>
    <col min="16" max="16" width="17.1640625" style="8" customWidth="1"/>
    <col min="17" max="17" width="15" style="17" customWidth="1"/>
  </cols>
  <sheetData>
    <row r="1" spans="1:17" x14ac:dyDescent="0.2">
      <c r="A1" s="41" t="s">
        <v>63</v>
      </c>
      <c r="B1" s="41" t="s">
        <v>64</v>
      </c>
      <c r="C1" s="42" t="s">
        <v>65</v>
      </c>
      <c r="D1" s="40" t="s">
        <v>30</v>
      </c>
      <c r="E1" s="43" t="s">
        <v>59</v>
      </c>
      <c r="F1" s="44" t="s">
        <v>58</v>
      </c>
      <c r="J1" s="8" t="s">
        <v>66</v>
      </c>
      <c r="O1" s="8" t="s">
        <v>67</v>
      </c>
      <c r="P1" s="8" t="s">
        <v>68</v>
      </c>
      <c r="Q1" s="8" t="s">
        <v>69</v>
      </c>
    </row>
    <row r="2" spans="1:17" ht="18" customHeight="1" x14ac:dyDescent="0.2">
      <c r="A2" s="41"/>
      <c r="B2" s="41"/>
      <c r="C2" s="42"/>
      <c r="D2" s="40"/>
      <c r="E2" s="43"/>
      <c r="F2" s="44"/>
      <c r="G2" s="40"/>
      <c r="H2" s="8">
        <v>-8.83</v>
      </c>
      <c r="I2" s="8">
        <v>0</v>
      </c>
      <c r="J2" s="8" t="s">
        <v>8</v>
      </c>
      <c r="K2" s="13">
        <v>0</v>
      </c>
      <c r="L2" s="13">
        <v>0</v>
      </c>
      <c r="M2" s="13">
        <v>0</v>
      </c>
      <c r="O2" s="8">
        <f>K2+$H$2</f>
        <v>-8.83</v>
      </c>
      <c r="P2" s="13">
        <f t="shared" ref="P2:P37" si="0">L2-AVERAGE(L:L)+AVERAGE($K:$K)+$H$2</f>
        <v>-8.7001388888888886</v>
      </c>
      <c r="Q2" s="13">
        <f t="shared" ref="Q2:Q37" si="1">M2-AVERAGE(M:M)+AVERAGE($K:$K)+$H$2</f>
        <v>-9.0088888888888885</v>
      </c>
    </row>
    <row r="3" spans="1:17" x14ac:dyDescent="0.2">
      <c r="A3" s="41"/>
      <c r="B3" s="41"/>
      <c r="C3" s="42"/>
      <c r="D3" s="40"/>
      <c r="E3" s="43"/>
      <c r="F3" s="44"/>
      <c r="G3" s="40"/>
      <c r="I3" s="8">
        <v>1</v>
      </c>
      <c r="J3" s="8" t="s">
        <v>36</v>
      </c>
      <c r="K3" s="13">
        <v>-0.28000000000000003</v>
      </c>
      <c r="L3" s="13">
        <f>L22-E7</f>
        <v>7.7500000000000013E-2</v>
      </c>
      <c r="M3" s="13">
        <f>M22-F7</f>
        <v>0.91999999999999993</v>
      </c>
      <c r="O3" s="8">
        <f t="shared" ref="O3:O37" si="2">K3+$H$2</f>
        <v>-9.11</v>
      </c>
      <c r="P3" s="13">
        <f t="shared" si="0"/>
        <v>-8.6226388888888881</v>
      </c>
      <c r="Q3" s="13">
        <f t="shared" si="1"/>
        <v>-8.0888888888888886</v>
      </c>
    </row>
    <row r="4" spans="1:17" ht="19" x14ac:dyDescent="0.2">
      <c r="A4" s="20">
        <v>1</v>
      </c>
      <c r="B4" s="20" t="s">
        <v>8</v>
      </c>
      <c r="C4" s="20" t="s">
        <v>14</v>
      </c>
      <c r="D4" s="24">
        <v>-0.9</v>
      </c>
      <c r="E4" s="22">
        <v>-0.30249999999999999</v>
      </c>
      <c r="F4" s="22">
        <v>0.51</v>
      </c>
      <c r="G4" s="24"/>
      <c r="I4" s="8">
        <v>2</v>
      </c>
      <c r="J4" s="8" t="s">
        <v>10</v>
      </c>
      <c r="K4" s="13">
        <v>-0.48</v>
      </c>
      <c r="L4" s="13">
        <f>L24-E8</f>
        <v>0.3</v>
      </c>
      <c r="M4" s="13">
        <f>M24-F8</f>
        <v>-0.26</v>
      </c>
      <c r="O4" s="8">
        <f t="shared" si="2"/>
        <v>-9.31</v>
      </c>
      <c r="P4" s="13">
        <f t="shared" si="0"/>
        <v>-8.4001388888888897</v>
      </c>
      <c r="Q4" s="13">
        <f t="shared" si="1"/>
        <v>-9.2688888888888883</v>
      </c>
    </row>
    <row r="5" spans="1:17" ht="19" x14ac:dyDescent="0.2">
      <c r="A5" s="20">
        <v>2</v>
      </c>
      <c r="B5" s="20" t="s">
        <v>8</v>
      </c>
      <c r="C5" s="20" t="s">
        <v>9</v>
      </c>
      <c r="D5" s="24">
        <v>-0.63</v>
      </c>
      <c r="E5" s="22">
        <v>-0.18</v>
      </c>
      <c r="F5" s="22">
        <v>-0.99</v>
      </c>
      <c r="G5" s="24"/>
      <c r="I5" s="8">
        <v>3</v>
      </c>
      <c r="J5" s="8" t="s">
        <v>37</v>
      </c>
      <c r="K5" s="13">
        <v>-1.63</v>
      </c>
      <c r="L5" s="13">
        <f>L3-E12</f>
        <v>-1.2599999999999998</v>
      </c>
      <c r="M5" s="13">
        <f>M3-F12</f>
        <v>-0.39000000000000012</v>
      </c>
      <c r="O5" s="8">
        <f t="shared" si="2"/>
        <v>-10.46</v>
      </c>
      <c r="P5" s="13">
        <f t="shared" si="0"/>
        <v>-9.9601388888888884</v>
      </c>
      <c r="Q5" s="13">
        <f t="shared" si="1"/>
        <v>-9.3988888888888891</v>
      </c>
    </row>
    <row r="6" spans="1:17" ht="19" x14ac:dyDescent="0.2">
      <c r="A6" s="20">
        <v>3</v>
      </c>
      <c r="B6" s="20" t="s">
        <v>8</v>
      </c>
      <c r="C6" s="20" t="s">
        <v>11</v>
      </c>
      <c r="D6" s="24">
        <v>0.08</v>
      </c>
      <c r="E6" s="22">
        <v>-0.99</v>
      </c>
      <c r="F6" s="22">
        <v>-1.27</v>
      </c>
      <c r="G6" s="24"/>
      <c r="I6" s="8">
        <v>4</v>
      </c>
      <c r="J6" s="8" t="s">
        <v>12</v>
      </c>
      <c r="K6" s="13">
        <v>-1.1200000000000001</v>
      </c>
      <c r="L6" s="13">
        <f>L22-E16</f>
        <v>-0.92249999999999999</v>
      </c>
      <c r="M6" s="13">
        <f>M22-F16</f>
        <v>0.32</v>
      </c>
      <c r="O6" s="8">
        <f t="shared" si="2"/>
        <v>-9.9499999999999993</v>
      </c>
      <c r="P6" s="13">
        <f t="shared" si="0"/>
        <v>-9.6226388888888899</v>
      </c>
      <c r="Q6" s="13">
        <f t="shared" si="1"/>
        <v>-8.6888888888888882</v>
      </c>
    </row>
    <row r="7" spans="1:17" ht="19" x14ac:dyDescent="0.2">
      <c r="A7" s="20">
        <v>4</v>
      </c>
      <c r="B7" s="20" t="s">
        <v>36</v>
      </c>
      <c r="C7" s="20" t="s">
        <v>14</v>
      </c>
      <c r="D7" s="24">
        <v>-0.62</v>
      </c>
      <c r="E7" s="22">
        <v>-0.38</v>
      </c>
      <c r="F7" s="22">
        <v>-0.41</v>
      </c>
      <c r="G7" s="25"/>
      <c r="I7" s="8">
        <v>5</v>
      </c>
      <c r="J7" s="8" t="s">
        <v>41</v>
      </c>
      <c r="K7" s="13">
        <v>-0.25</v>
      </c>
      <c r="L7" s="13">
        <f>L24+E38</f>
        <v>1.3675000000000002</v>
      </c>
      <c r="M7" s="13">
        <f>M24+F38</f>
        <v>0.1100000000000001</v>
      </c>
      <c r="O7" s="8">
        <f t="shared" si="2"/>
        <v>-9.08</v>
      </c>
      <c r="P7" s="13">
        <f t="shared" si="0"/>
        <v>-7.3326388888888889</v>
      </c>
      <c r="Q7" s="13">
        <f t="shared" si="1"/>
        <v>-8.8988888888888891</v>
      </c>
    </row>
    <row r="8" spans="1:17" ht="19" x14ac:dyDescent="0.2">
      <c r="A8" s="20">
        <v>5</v>
      </c>
      <c r="B8" s="20" t="s">
        <v>10</v>
      </c>
      <c r="C8" s="20" t="s">
        <v>9</v>
      </c>
      <c r="D8" s="24">
        <v>-0.15</v>
      </c>
      <c r="E8" s="22">
        <v>-0.48</v>
      </c>
      <c r="F8" s="22">
        <v>-0.73</v>
      </c>
      <c r="G8" s="24"/>
      <c r="I8" s="8">
        <v>6</v>
      </c>
      <c r="J8" s="8" t="s">
        <v>13</v>
      </c>
      <c r="K8" s="13">
        <v>-0.25</v>
      </c>
      <c r="L8" s="13">
        <f>L22-E18</f>
        <v>-1.8125</v>
      </c>
      <c r="M8" s="13">
        <f>M22-F18</f>
        <v>-0.77</v>
      </c>
      <c r="O8" s="8">
        <f t="shared" si="2"/>
        <v>-9.08</v>
      </c>
      <c r="P8" s="13">
        <f t="shared" si="0"/>
        <v>-10.512638888888889</v>
      </c>
      <c r="Q8" s="13">
        <f t="shared" si="1"/>
        <v>-9.7788888888888899</v>
      </c>
    </row>
    <row r="9" spans="1:17" ht="19" x14ac:dyDescent="0.2">
      <c r="A9" s="20">
        <v>6</v>
      </c>
      <c r="B9" s="20" t="s">
        <v>37</v>
      </c>
      <c r="C9" s="20" t="s">
        <v>38</v>
      </c>
      <c r="D9" s="24">
        <v>0.84</v>
      </c>
      <c r="E9" s="22">
        <v>0.17249999999999999</v>
      </c>
      <c r="F9" s="22">
        <v>0.41</v>
      </c>
      <c r="G9" s="25"/>
      <c r="I9" s="8">
        <v>7</v>
      </c>
      <c r="J9" s="8" t="s">
        <v>38</v>
      </c>
      <c r="K9" s="13">
        <v>-0.79</v>
      </c>
      <c r="L9" s="13">
        <f>L5+E9</f>
        <v>-1.0874999999999999</v>
      </c>
      <c r="M9" s="13">
        <f>M5+F9</f>
        <v>1.9999999999999851E-2</v>
      </c>
      <c r="O9" s="8">
        <f t="shared" si="2"/>
        <v>-9.620000000000001</v>
      </c>
      <c r="P9" s="13">
        <f t="shared" si="0"/>
        <v>-9.787638888888889</v>
      </c>
      <c r="Q9" s="13">
        <f t="shared" si="1"/>
        <v>-8.9888888888888889</v>
      </c>
    </row>
    <row r="10" spans="1:17" ht="19" x14ac:dyDescent="0.2">
      <c r="A10" s="20">
        <v>7</v>
      </c>
      <c r="B10" s="20" t="s">
        <v>37</v>
      </c>
      <c r="C10" s="20" t="s">
        <v>39</v>
      </c>
      <c r="D10" s="24">
        <v>0.14000000000000001</v>
      </c>
      <c r="E10" s="22">
        <v>0.81500000000000006</v>
      </c>
      <c r="F10" s="22">
        <v>0.33</v>
      </c>
      <c r="G10" s="24"/>
      <c r="I10" s="8">
        <v>8</v>
      </c>
      <c r="J10" s="8" t="s">
        <v>43</v>
      </c>
      <c r="K10" s="13">
        <v>-0.43</v>
      </c>
      <c r="L10" s="13">
        <f>L5+E15</f>
        <v>-0.67499999999999971</v>
      </c>
      <c r="M10" s="13">
        <f>M5+F15</f>
        <v>-0.32000000000000012</v>
      </c>
      <c r="O10" s="8">
        <f t="shared" si="2"/>
        <v>-9.26</v>
      </c>
      <c r="P10" s="13">
        <f t="shared" si="0"/>
        <v>-9.3751388888888894</v>
      </c>
      <c r="Q10" s="13">
        <f t="shared" si="1"/>
        <v>-9.3288888888888888</v>
      </c>
    </row>
    <row r="11" spans="1:17" ht="19" x14ac:dyDescent="0.2">
      <c r="A11" s="20">
        <v>8</v>
      </c>
      <c r="B11" s="20" t="s">
        <v>37</v>
      </c>
      <c r="C11" s="20" t="s">
        <v>40</v>
      </c>
      <c r="D11" s="24">
        <v>1.05</v>
      </c>
      <c r="E11" s="22">
        <v>1.1175000000000002</v>
      </c>
      <c r="F11" s="22">
        <v>1.64</v>
      </c>
      <c r="G11" s="24"/>
      <c r="I11" s="8">
        <v>9</v>
      </c>
      <c r="J11" s="8" t="s">
        <v>44</v>
      </c>
      <c r="K11" s="13">
        <v>0.11</v>
      </c>
      <c r="L11" s="13">
        <f>L36-E21</f>
        <v>-1.4999999999999902E-2</v>
      </c>
      <c r="M11" s="13">
        <f>M36-F21</f>
        <v>5.9999999999999942E-2</v>
      </c>
      <c r="O11" s="8">
        <f t="shared" si="2"/>
        <v>-8.7200000000000006</v>
      </c>
      <c r="P11" s="13">
        <f t="shared" si="0"/>
        <v>-8.7151388888888892</v>
      </c>
      <c r="Q11" s="13">
        <f t="shared" si="1"/>
        <v>-8.9488888888888898</v>
      </c>
    </row>
    <row r="12" spans="1:17" ht="19" x14ac:dyDescent="0.2">
      <c r="A12" s="20">
        <v>9</v>
      </c>
      <c r="B12" s="20" t="s">
        <v>37</v>
      </c>
      <c r="C12" s="20" t="s">
        <v>36</v>
      </c>
      <c r="D12" s="24">
        <v>1.35</v>
      </c>
      <c r="E12" s="22">
        <v>1.3374999999999999</v>
      </c>
      <c r="F12" s="22">
        <v>1.31</v>
      </c>
      <c r="G12" s="24"/>
      <c r="I12" s="8">
        <v>10</v>
      </c>
      <c r="J12" s="8" t="s">
        <v>15</v>
      </c>
      <c r="K12" s="13">
        <v>-0.86</v>
      </c>
      <c r="L12" s="13">
        <f>L14+E24</f>
        <v>-1.03</v>
      </c>
      <c r="M12" s="13">
        <f>M14+F24</f>
        <v>-1.08</v>
      </c>
      <c r="O12" s="8">
        <f t="shared" si="2"/>
        <v>-9.69</v>
      </c>
      <c r="P12" s="13">
        <f t="shared" si="0"/>
        <v>-9.730138888888888</v>
      </c>
      <c r="Q12" s="13">
        <f t="shared" si="1"/>
        <v>-10.088888888888889</v>
      </c>
    </row>
    <row r="13" spans="1:17" ht="19" x14ac:dyDescent="0.2">
      <c r="A13" s="20">
        <v>10</v>
      </c>
      <c r="B13" s="20" t="s">
        <v>37</v>
      </c>
      <c r="C13" s="20" t="s">
        <v>41</v>
      </c>
      <c r="D13" s="24">
        <v>1.38</v>
      </c>
      <c r="E13" s="22">
        <v>4.5000000000000005E-2</v>
      </c>
      <c r="F13" s="22">
        <v>0.5</v>
      </c>
      <c r="G13" s="24"/>
      <c r="I13" s="8">
        <v>11</v>
      </c>
      <c r="J13" s="8" t="s">
        <v>11</v>
      </c>
      <c r="K13" s="13">
        <v>0.08</v>
      </c>
      <c r="L13" s="13">
        <f>L2+E6</f>
        <v>-0.99</v>
      </c>
      <c r="M13" s="13">
        <f>M2+F6</f>
        <v>-1.27</v>
      </c>
      <c r="O13" s="8">
        <f t="shared" si="2"/>
        <v>-8.75</v>
      </c>
      <c r="P13" s="13">
        <f t="shared" si="0"/>
        <v>-9.6901388888888889</v>
      </c>
      <c r="Q13" s="13">
        <f t="shared" si="1"/>
        <v>-10.27888888888889</v>
      </c>
    </row>
    <row r="14" spans="1:17" ht="19" x14ac:dyDescent="0.2">
      <c r="A14" s="20">
        <v>11</v>
      </c>
      <c r="B14" s="20" t="s">
        <v>37</v>
      </c>
      <c r="C14" s="20" t="s">
        <v>42</v>
      </c>
      <c r="D14" s="24">
        <v>-0.26</v>
      </c>
      <c r="E14" s="22">
        <v>-2.8325</v>
      </c>
      <c r="F14" s="22">
        <v>-2.2000000000000002</v>
      </c>
      <c r="G14" s="24"/>
      <c r="I14" s="8">
        <v>12</v>
      </c>
      <c r="J14" s="8" t="s">
        <v>17</v>
      </c>
      <c r="K14" s="13">
        <v>0.3</v>
      </c>
      <c r="L14" s="13">
        <f>L2-E25</f>
        <v>0.7</v>
      </c>
      <c r="M14" s="13">
        <f>M2-F25</f>
        <v>0.98</v>
      </c>
      <c r="O14" s="8">
        <f t="shared" si="2"/>
        <v>-8.5299999999999994</v>
      </c>
      <c r="P14" s="13">
        <f t="shared" si="0"/>
        <v>-8.0001388888888894</v>
      </c>
      <c r="Q14" s="13">
        <f t="shared" si="1"/>
        <v>-8.0288888888888899</v>
      </c>
    </row>
    <row r="15" spans="1:17" ht="19" x14ac:dyDescent="0.2">
      <c r="A15" s="20">
        <v>12</v>
      </c>
      <c r="B15" s="20" t="s">
        <v>37</v>
      </c>
      <c r="C15" s="20" t="s">
        <v>43</v>
      </c>
      <c r="D15" s="24">
        <v>1.2</v>
      </c>
      <c r="E15" s="22">
        <v>0.58500000000000008</v>
      </c>
      <c r="F15" s="22">
        <v>7.0000000000000007E-2</v>
      </c>
      <c r="G15" s="24"/>
      <c r="I15" s="8">
        <v>13</v>
      </c>
      <c r="J15" s="8" t="s">
        <v>19</v>
      </c>
      <c r="K15" s="13">
        <v>0.3</v>
      </c>
      <c r="L15" s="13">
        <f>L24-E27</f>
        <v>0.88000000000000012</v>
      </c>
      <c r="M15" s="13">
        <f>M24-F27</f>
        <v>0.56000000000000005</v>
      </c>
      <c r="O15" s="8">
        <f t="shared" si="2"/>
        <v>-8.5299999999999994</v>
      </c>
      <c r="P15" s="13">
        <f t="shared" si="0"/>
        <v>-7.8201388888888888</v>
      </c>
      <c r="Q15" s="13">
        <f t="shared" si="1"/>
        <v>-8.448888888888888</v>
      </c>
    </row>
    <row r="16" spans="1:17" ht="19" x14ac:dyDescent="0.2">
      <c r="A16" s="20">
        <v>13</v>
      </c>
      <c r="B16" s="20" t="s">
        <v>12</v>
      </c>
      <c r="C16" s="20" t="s">
        <v>14</v>
      </c>
      <c r="D16" s="24">
        <v>0.22</v>
      </c>
      <c r="E16" s="22">
        <v>0.62</v>
      </c>
      <c r="F16" s="22">
        <v>0.19</v>
      </c>
      <c r="G16" s="24"/>
      <c r="I16" s="8">
        <v>14</v>
      </c>
      <c r="J16" s="8" t="s">
        <v>42</v>
      </c>
      <c r="K16" s="13">
        <v>-1.89</v>
      </c>
      <c r="L16" s="13">
        <f>L5+E14</f>
        <v>-4.0924999999999994</v>
      </c>
      <c r="M16" s="13">
        <f>M5+F14</f>
        <v>-2.5900000000000003</v>
      </c>
      <c r="O16" s="8">
        <f>K16+$H$2</f>
        <v>-10.72</v>
      </c>
      <c r="P16" s="13">
        <f t="shared" si="0"/>
        <v>-12.792638888888888</v>
      </c>
      <c r="Q16" s="13">
        <f t="shared" si="1"/>
        <v>-11.59888888888889</v>
      </c>
    </row>
    <row r="17" spans="1:17" ht="19" x14ac:dyDescent="0.2">
      <c r="A17" s="20">
        <v>14</v>
      </c>
      <c r="B17" s="20" t="s">
        <v>12</v>
      </c>
      <c r="C17" s="20" t="s">
        <v>9</v>
      </c>
      <c r="D17" s="24">
        <v>0.49</v>
      </c>
      <c r="E17" s="22">
        <v>-1.74</v>
      </c>
      <c r="F17" s="22">
        <v>-1.31</v>
      </c>
      <c r="G17" s="24"/>
      <c r="I17" s="8">
        <v>15</v>
      </c>
      <c r="J17" s="8" t="s">
        <v>47</v>
      </c>
      <c r="K17" s="13">
        <v>-1.18</v>
      </c>
      <c r="L17" s="13">
        <f>L5-E29</f>
        <v>-0.4149999999999997</v>
      </c>
      <c r="M17" s="13">
        <f>M5-F29</f>
        <v>-0.34000000000000014</v>
      </c>
      <c r="O17" s="8">
        <f t="shared" si="2"/>
        <v>-10.01</v>
      </c>
      <c r="P17" s="13">
        <f t="shared" si="0"/>
        <v>-9.1151388888888878</v>
      </c>
      <c r="Q17" s="13">
        <f t="shared" si="1"/>
        <v>-9.3488888888888884</v>
      </c>
    </row>
    <row r="18" spans="1:17" ht="19" x14ac:dyDescent="0.2">
      <c r="A18" s="20">
        <v>15</v>
      </c>
      <c r="B18" s="20" t="s">
        <v>13</v>
      </c>
      <c r="C18" s="20" t="s">
        <v>14</v>
      </c>
      <c r="D18" s="24">
        <v>-0.65</v>
      </c>
      <c r="E18" s="22">
        <v>1.51</v>
      </c>
      <c r="F18" s="22">
        <v>1.28</v>
      </c>
      <c r="G18" s="24"/>
      <c r="I18" s="8">
        <v>16</v>
      </c>
      <c r="J18" s="8" t="s">
        <v>49</v>
      </c>
      <c r="K18" s="13">
        <v>-1.02</v>
      </c>
      <c r="L18" s="13">
        <f>L22+E33</f>
        <v>-1.8775000000000002</v>
      </c>
      <c r="M18" s="13">
        <f>M22+F33</f>
        <v>-1.35</v>
      </c>
      <c r="O18" s="8">
        <f t="shared" si="2"/>
        <v>-9.85</v>
      </c>
      <c r="P18" s="13">
        <f t="shared" si="0"/>
        <v>-10.577638888888888</v>
      </c>
      <c r="Q18" s="13">
        <f t="shared" si="1"/>
        <v>-10.358888888888888</v>
      </c>
    </row>
    <row r="19" spans="1:17" ht="19" x14ac:dyDescent="0.2">
      <c r="A19" s="20">
        <v>16</v>
      </c>
      <c r="B19" s="20" t="s">
        <v>13</v>
      </c>
      <c r="C19" s="20" t="s">
        <v>9</v>
      </c>
      <c r="D19" s="24">
        <v>-0.38</v>
      </c>
      <c r="E19" s="22">
        <v>-0.44750000000000001</v>
      </c>
      <c r="F19" s="22">
        <v>-0.22</v>
      </c>
      <c r="G19" s="25"/>
      <c r="I19" s="8">
        <v>17</v>
      </c>
      <c r="J19" s="8" t="s">
        <v>40</v>
      </c>
      <c r="K19" s="13">
        <v>-0.57999999999999996</v>
      </c>
      <c r="L19" s="13">
        <f>L22+E37</f>
        <v>0.95250000000000012</v>
      </c>
      <c r="M19" s="13">
        <f>M22+F37</f>
        <v>1.25</v>
      </c>
      <c r="O19" s="8">
        <f t="shared" si="2"/>
        <v>-9.41</v>
      </c>
      <c r="P19" s="13">
        <f t="shared" si="0"/>
        <v>-7.747638888888889</v>
      </c>
      <c r="Q19" s="13">
        <f t="shared" si="1"/>
        <v>-7.7588888888888885</v>
      </c>
    </row>
    <row r="20" spans="1:17" ht="19" x14ac:dyDescent="0.2">
      <c r="A20" s="20">
        <v>17</v>
      </c>
      <c r="B20" s="20" t="s">
        <v>38</v>
      </c>
      <c r="C20" s="20" t="s">
        <v>9</v>
      </c>
      <c r="D20" s="24">
        <v>0.16</v>
      </c>
      <c r="E20" s="22">
        <v>-1.2475000000000001</v>
      </c>
      <c r="F20" s="22">
        <v>-1.01</v>
      </c>
      <c r="G20" s="24"/>
      <c r="I20" s="8">
        <v>18</v>
      </c>
      <c r="J20" s="8" t="s">
        <v>48</v>
      </c>
      <c r="K20" s="13">
        <v>-1.18</v>
      </c>
      <c r="L20" s="13">
        <f>L18+E31</f>
        <v>-0.43750000000000022</v>
      </c>
      <c r="M20" s="13">
        <f>M18+F31</f>
        <v>-0.19000000000000017</v>
      </c>
      <c r="O20" s="8">
        <f t="shared" si="2"/>
        <v>-10.01</v>
      </c>
      <c r="P20" s="13">
        <f t="shared" si="0"/>
        <v>-9.1376388888888886</v>
      </c>
      <c r="Q20" s="13">
        <f t="shared" si="1"/>
        <v>-9.1988888888888898</v>
      </c>
    </row>
    <row r="21" spans="1:17" ht="19" x14ac:dyDescent="0.2">
      <c r="A21" s="20">
        <v>18</v>
      </c>
      <c r="B21" s="20" t="s">
        <v>44</v>
      </c>
      <c r="C21" s="20" t="s">
        <v>45</v>
      </c>
      <c r="D21" s="24">
        <v>-0.65</v>
      </c>
      <c r="E21" s="22">
        <v>-0.64500000000000002</v>
      </c>
      <c r="F21" s="22">
        <v>-0.35</v>
      </c>
      <c r="G21" s="24"/>
      <c r="I21" s="8">
        <v>19</v>
      </c>
      <c r="J21" s="8" t="s">
        <v>50</v>
      </c>
      <c r="K21" s="13">
        <v>-0.57999999999999996</v>
      </c>
      <c r="L21" s="13">
        <f>L20-E32</f>
        <v>-0.23500000000000024</v>
      </c>
      <c r="M21" s="13">
        <f>M20-F32</f>
        <v>-0.64000000000000012</v>
      </c>
      <c r="O21" s="8">
        <f t="shared" si="2"/>
        <v>-9.41</v>
      </c>
      <c r="P21" s="13">
        <f t="shared" si="0"/>
        <v>-8.9351388888888899</v>
      </c>
      <c r="Q21" s="13">
        <f t="shared" si="1"/>
        <v>-9.6488888888888891</v>
      </c>
    </row>
    <row r="22" spans="1:17" ht="19" x14ac:dyDescent="0.2">
      <c r="A22" s="20">
        <v>19</v>
      </c>
      <c r="B22" s="20" t="s">
        <v>15</v>
      </c>
      <c r="C22" s="20" t="s">
        <v>16</v>
      </c>
      <c r="D22" s="24">
        <v>0.59</v>
      </c>
      <c r="E22" s="22">
        <v>-0.54</v>
      </c>
      <c r="F22" s="22">
        <v>-0.85</v>
      </c>
      <c r="G22" s="25"/>
      <c r="I22" s="8">
        <v>20</v>
      </c>
      <c r="J22" s="8" t="s">
        <v>14</v>
      </c>
      <c r="K22" s="13">
        <v>-0.9</v>
      </c>
      <c r="L22" s="13">
        <f>L2+E4</f>
        <v>-0.30249999999999999</v>
      </c>
      <c r="M22" s="13">
        <f>M2+F4</f>
        <v>0.51</v>
      </c>
      <c r="O22" s="8">
        <f t="shared" si="2"/>
        <v>-9.73</v>
      </c>
      <c r="P22" s="13">
        <f t="shared" si="0"/>
        <v>-9.0026388888888889</v>
      </c>
      <c r="Q22" s="13">
        <f t="shared" si="1"/>
        <v>-8.4988888888888887</v>
      </c>
    </row>
    <row r="23" spans="1:17" ht="19" x14ac:dyDescent="0.2">
      <c r="A23" s="20">
        <v>20</v>
      </c>
      <c r="B23" s="20" t="s">
        <v>15</v>
      </c>
      <c r="C23" s="20" t="s">
        <v>46</v>
      </c>
      <c r="D23" s="24">
        <v>7.0000000000000007E-2</v>
      </c>
      <c r="E23" s="22">
        <v>-0.88750000000000007</v>
      </c>
      <c r="F23" s="22">
        <v>-0.81</v>
      </c>
      <c r="G23" s="24"/>
      <c r="I23" s="8">
        <v>21</v>
      </c>
      <c r="J23" s="8" t="s">
        <v>39</v>
      </c>
      <c r="K23" s="13">
        <v>-1.49</v>
      </c>
      <c r="L23" s="13">
        <f>L15+E28</f>
        <v>-0.21499999999999986</v>
      </c>
      <c r="M23" s="13">
        <f>M15+F28</f>
        <v>-4.9999999999999933E-2</v>
      </c>
      <c r="O23" s="8">
        <f t="shared" si="2"/>
        <v>-10.32</v>
      </c>
      <c r="P23" s="13">
        <f t="shared" si="0"/>
        <v>-8.9151388888888885</v>
      </c>
      <c r="Q23" s="13">
        <f t="shared" si="1"/>
        <v>-9.0588888888888892</v>
      </c>
    </row>
    <row r="24" spans="1:17" ht="19" x14ac:dyDescent="0.2">
      <c r="A24" s="20">
        <v>21</v>
      </c>
      <c r="B24" s="20" t="s">
        <v>17</v>
      </c>
      <c r="C24" s="20" t="s">
        <v>15</v>
      </c>
      <c r="D24" s="24">
        <v>-1.1599999999999999</v>
      </c>
      <c r="E24" s="22">
        <v>-1.73</v>
      </c>
      <c r="F24" s="22">
        <v>-2.06</v>
      </c>
      <c r="G24" s="24"/>
      <c r="I24" s="8">
        <v>22</v>
      </c>
      <c r="J24" s="8" t="s">
        <v>9</v>
      </c>
      <c r="K24" s="13">
        <v>-0.63</v>
      </c>
      <c r="L24" s="13">
        <f>L2+E5</f>
        <v>-0.18</v>
      </c>
      <c r="M24" s="13">
        <f>M2+F5</f>
        <v>-0.99</v>
      </c>
      <c r="O24" s="8">
        <f t="shared" si="2"/>
        <v>-9.4600000000000009</v>
      </c>
      <c r="P24" s="13">
        <f t="shared" si="0"/>
        <v>-8.8801388888888884</v>
      </c>
      <c r="Q24" s="13">
        <f t="shared" si="1"/>
        <v>-9.9988888888888887</v>
      </c>
    </row>
    <row r="25" spans="1:17" ht="19" x14ac:dyDescent="0.2">
      <c r="A25" s="20">
        <v>22</v>
      </c>
      <c r="B25" s="20" t="s">
        <v>17</v>
      </c>
      <c r="C25" s="20" t="s">
        <v>8</v>
      </c>
      <c r="D25" s="24">
        <v>-0.3</v>
      </c>
      <c r="E25" s="22">
        <v>-0.7</v>
      </c>
      <c r="F25" s="22">
        <v>-0.98</v>
      </c>
      <c r="G25" s="24"/>
      <c r="I25" s="8">
        <v>23</v>
      </c>
      <c r="J25" s="8" t="s">
        <v>51</v>
      </c>
      <c r="K25" s="13">
        <v>-2.5099999999999998</v>
      </c>
      <c r="L25" s="13">
        <f>L20-E40</f>
        <v>-2.3150000000000004</v>
      </c>
      <c r="M25" s="13">
        <f>M20-F40</f>
        <v>-2.4900000000000002</v>
      </c>
      <c r="O25" s="8">
        <f t="shared" si="2"/>
        <v>-11.34</v>
      </c>
      <c r="P25" s="13">
        <f t="shared" si="0"/>
        <v>-11.01513888888889</v>
      </c>
      <c r="Q25" s="13">
        <f t="shared" si="1"/>
        <v>-11.498888888888889</v>
      </c>
    </row>
    <row r="26" spans="1:17" ht="19" x14ac:dyDescent="0.2">
      <c r="A26" s="20">
        <v>23</v>
      </c>
      <c r="B26" s="20" t="s">
        <v>17</v>
      </c>
      <c r="C26" s="20" t="s">
        <v>18</v>
      </c>
      <c r="D26" s="24">
        <v>0.28000000000000003</v>
      </c>
      <c r="E26" s="22">
        <v>-1.54</v>
      </c>
      <c r="F26" s="22">
        <v>-0.93</v>
      </c>
      <c r="G26" s="24"/>
      <c r="I26" s="8">
        <v>24</v>
      </c>
      <c r="J26" s="8" t="s">
        <v>52</v>
      </c>
      <c r="K26" s="13">
        <v>0.91</v>
      </c>
      <c r="L26" s="13">
        <f>L12-E43</f>
        <v>-0.1825</v>
      </c>
      <c r="M26" s="13">
        <f>M12-F43</f>
        <v>-2.0000000000000018E-2</v>
      </c>
      <c r="O26" s="8">
        <f t="shared" si="2"/>
        <v>-7.92</v>
      </c>
      <c r="P26" s="13">
        <f t="shared" si="0"/>
        <v>-8.8826388888888896</v>
      </c>
      <c r="Q26" s="13">
        <f t="shared" si="1"/>
        <v>-9.0288888888888881</v>
      </c>
    </row>
    <row r="27" spans="1:17" ht="19" x14ac:dyDescent="0.2">
      <c r="A27" s="20">
        <v>24</v>
      </c>
      <c r="B27" s="20" t="s">
        <v>19</v>
      </c>
      <c r="C27" s="20" t="s">
        <v>9</v>
      </c>
      <c r="D27" s="24">
        <v>-0.93</v>
      </c>
      <c r="E27" s="22">
        <v>-1.06</v>
      </c>
      <c r="F27" s="22">
        <v>-1.55</v>
      </c>
      <c r="G27" s="24"/>
      <c r="I27" s="8">
        <v>25</v>
      </c>
      <c r="J27" s="8" t="s">
        <v>46</v>
      </c>
      <c r="K27" s="13">
        <v>-0.79</v>
      </c>
      <c r="L27" s="13">
        <f>L36+E59</f>
        <v>-2.1849999999999996</v>
      </c>
      <c r="M27" s="13">
        <f>M36+F59</f>
        <v>-1.9000000000000001</v>
      </c>
      <c r="O27" s="8">
        <f t="shared" si="2"/>
        <v>-9.620000000000001</v>
      </c>
      <c r="P27" s="13">
        <f t="shared" si="0"/>
        <v>-10.885138888888889</v>
      </c>
      <c r="Q27" s="13">
        <f t="shared" si="1"/>
        <v>-10.908888888888889</v>
      </c>
    </row>
    <row r="28" spans="1:17" ht="19" x14ac:dyDescent="0.2">
      <c r="A28" s="20">
        <v>25</v>
      </c>
      <c r="B28" s="20" t="s">
        <v>19</v>
      </c>
      <c r="C28" s="20" t="s">
        <v>39</v>
      </c>
      <c r="D28" s="24">
        <v>-1.79</v>
      </c>
      <c r="E28" s="22">
        <v>-1.095</v>
      </c>
      <c r="F28" s="22">
        <v>-0.61</v>
      </c>
      <c r="G28" s="24"/>
      <c r="I28" s="8">
        <v>26</v>
      </c>
      <c r="J28" s="8" t="s">
        <v>22</v>
      </c>
      <c r="K28" s="13">
        <v>0.99</v>
      </c>
      <c r="L28" s="13">
        <f>L36-E44</f>
        <v>0.23750000000000004</v>
      </c>
      <c r="M28" s="13">
        <f>M36-F44</f>
        <v>0.61</v>
      </c>
      <c r="O28" s="8">
        <f t="shared" si="2"/>
        <v>-7.84</v>
      </c>
      <c r="P28" s="13">
        <f t="shared" si="0"/>
        <v>-8.4626388888888897</v>
      </c>
      <c r="Q28" s="13">
        <f t="shared" si="1"/>
        <v>-8.3988888888888891</v>
      </c>
    </row>
    <row r="29" spans="1:17" ht="19" x14ac:dyDescent="0.2">
      <c r="A29" s="20">
        <v>26</v>
      </c>
      <c r="B29" s="20" t="s">
        <v>47</v>
      </c>
      <c r="C29" s="20" t="s">
        <v>37</v>
      </c>
      <c r="D29" s="24">
        <v>-0.45</v>
      </c>
      <c r="E29" s="22">
        <v>-0.84500000000000008</v>
      </c>
      <c r="F29" s="22">
        <v>-0.05</v>
      </c>
      <c r="G29" s="24"/>
      <c r="I29" s="8">
        <v>27</v>
      </c>
      <c r="J29" s="8" t="s">
        <v>16</v>
      </c>
      <c r="K29" s="13">
        <v>-0.27</v>
      </c>
      <c r="L29" s="13">
        <f>L36+E60</f>
        <v>-2.6074999999999999</v>
      </c>
      <c r="M29" s="13">
        <f>M36+F60</f>
        <v>-1.93</v>
      </c>
      <c r="O29" s="8">
        <f t="shared" si="2"/>
        <v>-9.1</v>
      </c>
      <c r="P29" s="13">
        <f t="shared" si="0"/>
        <v>-11.307638888888889</v>
      </c>
      <c r="Q29" s="13">
        <f t="shared" si="1"/>
        <v>-10.938888888888888</v>
      </c>
    </row>
    <row r="30" spans="1:17" ht="19" x14ac:dyDescent="0.2">
      <c r="A30" s="20">
        <v>27</v>
      </c>
      <c r="B30" s="20" t="s">
        <v>47</v>
      </c>
      <c r="C30" s="20" t="s">
        <v>48</v>
      </c>
      <c r="D30" s="24">
        <v>0</v>
      </c>
      <c r="E30" s="22">
        <v>0.96250000000000013</v>
      </c>
      <c r="F30" s="22">
        <v>0.16</v>
      </c>
      <c r="G30" s="24"/>
      <c r="I30" s="8">
        <v>28</v>
      </c>
      <c r="J30" s="8" t="s">
        <v>18</v>
      </c>
      <c r="K30" s="13">
        <v>0.57999999999999996</v>
      </c>
      <c r="L30" s="13">
        <f>L13-E45</f>
        <v>0.9524999999999999</v>
      </c>
      <c r="M30" s="13">
        <f>M13-F45</f>
        <v>6.0000000000000053E-2</v>
      </c>
      <c r="O30" s="8">
        <f t="shared" si="2"/>
        <v>-8.25</v>
      </c>
      <c r="P30" s="13">
        <f t="shared" si="0"/>
        <v>-7.747638888888889</v>
      </c>
      <c r="Q30" s="13">
        <f t="shared" si="1"/>
        <v>-8.948888888888888</v>
      </c>
    </row>
    <row r="31" spans="1:17" ht="19" x14ac:dyDescent="0.2">
      <c r="A31" s="20">
        <v>28</v>
      </c>
      <c r="B31" s="20" t="s">
        <v>49</v>
      </c>
      <c r="C31" s="20" t="s">
        <v>48</v>
      </c>
      <c r="D31" s="24">
        <v>-0.16</v>
      </c>
      <c r="E31" s="22">
        <v>1.44</v>
      </c>
      <c r="F31" s="22">
        <v>1.1599999999999999</v>
      </c>
      <c r="G31" s="24"/>
      <c r="I31" s="8">
        <v>29</v>
      </c>
      <c r="J31" s="8" t="s">
        <v>53</v>
      </c>
      <c r="K31" s="13">
        <v>-0.18</v>
      </c>
      <c r="L31" s="13">
        <f>L36-E46</f>
        <v>0.59999999999999987</v>
      </c>
      <c r="M31" s="13">
        <f>M36-F46</f>
        <v>1.05</v>
      </c>
      <c r="O31" s="8">
        <f t="shared" si="2"/>
        <v>-9.01</v>
      </c>
      <c r="P31" s="13">
        <f t="shared" si="0"/>
        <v>-8.100138888888889</v>
      </c>
      <c r="Q31" s="13">
        <f t="shared" si="1"/>
        <v>-7.9588888888888887</v>
      </c>
    </row>
    <row r="32" spans="1:17" ht="19" x14ac:dyDescent="0.2">
      <c r="A32" s="20">
        <v>29</v>
      </c>
      <c r="B32" s="20" t="s">
        <v>50</v>
      </c>
      <c r="C32" s="20" t="s">
        <v>48</v>
      </c>
      <c r="D32" s="24">
        <v>-0.6</v>
      </c>
      <c r="E32" s="22">
        <v>-0.20249999999999999</v>
      </c>
      <c r="F32" s="22">
        <v>0.45</v>
      </c>
      <c r="G32" s="24"/>
      <c r="I32" s="8">
        <v>30</v>
      </c>
      <c r="J32" s="8" t="s">
        <v>54</v>
      </c>
      <c r="K32" s="13">
        <v>0.99</v>
      </c>
      <c r="L32" s="13">
        <f>L36-E47</f>
        <v>0.83750000000000013</v>
      </c>
      <c r="M32" s="13">
        <f>M36-F47</f>
        <v>1.43</v>
      </c>
      <c r="O32" s="8">
        <f t="shared" si="2"/>
        <v>-7.84</v>
      </c>
      <c r="P32" s="13">
        <f t="shared" si="0"/>
        <v>-7.8626388888888883</v>
      </c>
      <c r="Q32" s="13">
        <f t="shared" si="1"/>
        <v>-7.5788888888888888</v>
      </c>
    </row>
    <row r="33" spans="1:17" ht="19" x14ac:dyDescent="0.2">
      <c r="A33" s="20">
        <v>30</v>
      </c>
      <c r="B33" s="20" t="s">
        <v>14</v>
      </c>
      <c r="C33" s="20" t="s">
        <v>49</v>
      </c>
      <c r="D33" s="24">
        <v>-0.12</v>
      </c>
      <c r="E33" s="22">
        <v>-1.5750000000000002</v>
      </c>
      <c r="F33" s="22">
        <v>-1.86</v>
      </c>
      <c r="G33" s="24"/>
      <c r="I33" s="8">
        <v>31</v>
      </c>
      <c r="J33" s="8" t="s">
        <v>20</v>
      </c>
      <c r="K33" s="13">
        <v>-0.5</v>
      </c>
      <c r="L33" s="13">
        <f>L12-E48</f>
        <v>1.8099999999999998</v>
      </c>
      <c r="M33" s="13">
        <f>M12-F48</f>
        <v>2.2799999999999998</v>
      </c>
      <c r="O33" s="8">
        <f t="shared" si="2"/>
        <v>-9.33</v>
      </c>
      <c r="P33" s="13">
        <f t="shared" si="0"/>
        <v>-6.890138888888889</v>
      </c>
      <c r="Q33" s="13">
        <f t="shared" si="1"/>
        <v>-6.7288888888888891</v>
      </c>
    </row>
    <row r="34" spans="1:17" ht="19" x14ac:dyDescent="0.2">
      <c r="A34" s="20">
        <v>31</v>
      </c>
      <c r="B34" s="20" t="s">
        <v>14</v>
      </c>
      <c r="C34" s="20" t="s">
        <v>50</v>
      </c>
      <c r="D34" s="24">
        <v>0.32</v>
      </c>
      <c r="E34" s="22">
        <v>-1.8</v>
      </c>
      <c r="F34" s="22">
        <v>-1.1499999999999999</v>
      </c>
      <c r="G34" s="24"/>
      <c r="I34" s="8">
        <v>32</v>
      </c>
      <c r="J34" s="8" t="s">
        <v>21</v>
      </c>
      <c r="K34" s="13">
        <v>-0.31</v>
      </c>
      <c r="L34" s="13">
        <f>L33-E55</f>
        <v>-2.5500000000000007</v>
      </c>
      <c r="M34" s="13">
        <f>M33-F55</f>
        <v>-1.56</v>
      </c>
      <c r="O34" s="8">
        <f t="shared" si="2"/>
        <v>-9.14</v>
      </c>
      <c r="P34" s="13">
        <f t="shared" si="0"/>
        <v>-11.250138888888889</v>
      </c>
      <c r="Q34" s="13">
        <f t="shared" si="1"/>
        <v>-10.568888888888889</v>
      </c>
    </row>
    <row r="35" spans="1:17" ht="19" x14ac:dyDescent="0.2">
      <c r="A35" s="20">
        <v>32</v>
      </c>
      <c r="B35" s="20" t="s">
        <v>14</v>
      </c>
      <c r="C35" s="20" t="s">
        <v>43</v>
      </c>
      <c r="D35" s="24">
        <v>0.47</v>
      </c>
      <c r="E35" s="22">
        <v>-1.3625</v>
      </c>
      <c r="F35" s="22">
        <v>-0.84</v>
      </c>
      <c r="G35" s="24"/>
      <c r="I35" s="8">
        <v>33</v>
      </c>
      <c r="J35" s="8" t="s">
        <v>23</v>
      </c>
      <c r="K35" s="13">
        <v>-0.25</v>
      </c>
      <c r="L35" s="13">
        <f>L34+E52</f>
        <v>-2.1675000000000009</v>
      </c>
      <c r="M35" s="13">
        <f>M34+F52</f>
        <v>-0.82000000000000006</v>
      </c>
      <c r="O35" s="8">
        <f t="shared" si="2"/>
        <v>-9.08</v>
      </c>
      <c r="P35" s="13">
        <f t="shared" si="0"/>
        <v>-10.867638888888891</v>
      </c>
      <c r="Q35" s="13">
        <f t="shared" si="1"/>
        <v>-9.8288888888888888</v>
      </c>
    </row>
    <row r="36" spans="1:17" ht="19" x14ac:dyDescent="0.2">
      <c r="A36" s="20">
        <v>33</v>
      </c>
      <c r="B36" s="20" t="s">
        <v>14</v>
      </c>
      <c r="C36" s="20" t="s">
        <v>10</v>
      </c>
      <c r="D36" s="24">
        <v>0.42</v>
      </c>
      <c r="E36" s="22">
        <v>-0.52</v>
      </c>
      <c r="F36" s="22">
        <v>-0.77</v>
      </c>
      <c r="G36" s="26"/>
      <c r="I36" s="8">
        <v>34</v>
      </c>
      <c r="J36" s="8" t="s">
        <v>45</v>
      </c>
      <c r="K36" s="13">
        <v>-0.54</v>
      </c>
      <c r="L36" s="13">
        <f>L26+E42</f>
        <v>-0.65999999999999992</v>
      </c>
      <c r="M36" s="13">
        <f>M26+F42</f>
        <v>-0.29000000000000004</v>
      </c>
      <c r="O36" s="8">
        <f t="shared" si="2"/>
        <v>-9.370000000000001</v>
      </c>
      <c r="P36" s="13">
        <f t="shared" si="0"/>
        <v>-9.3601388888888888</v>
      </c>
      <c r="Q36" s="13">
        <f t="shared" si="1"/>
        <v>-9.2988888888888894</v>
      </c>
    </row>
    <row r="37" spans="1:17" ht="19" x14ac:dyDescent="0.2">
      <c r="A37" s="20">
        <v>34</v>
      </c>
      <c r="B37" s="20" t="s">
        <v>14</v>
      </c>
      <c r="C37" s="20" t="s">
        <v>40</v>
      </c>
      <c r="D37" s="24">
        <v>0.32</v>
      </c>
      <c r="E37" s="22">
        <v>1.2550000000000001</v>
      </c>
      <c r="F37" s="22">
        <v>0.74</v>
      </c>
      <c r="G37" s="24"/>
      <c r="I37" s="8">
        <v>35</v>
      </c>
      <c r="J37" s="8" t="s">
        <v>55</v>
      </c>
      <c r="K37" s="13">
        <v>-1.24</v>
      </c>
      <c r="L37" s="13">
        <f>L34+E57</f>
        <v>-3.0450000000000008</v>
      </c>
      <c r="M37" s="13">
        <f>M34+F57</f>
        <v>-2.34</v>
      </c>
      <c r="O37" s="8">
        <f t="shared" si="2"/>
        <v>-10.07</v>
      </c>
      <c r="P37" s="13">
        <f t="shared" si="0"/>
        <v>-11.74513888888889</v>
      </c>
      <c r="Q37" s="13">
        <f t="shared" si="1"/>
        <v>-11.348888888888888</v>
      </c>
    </row>
    <row r="38" spans="1:17" ht="19" x14ac:dyDescent="0.2">
      <c r="A38" s="20">
        <v>35</v>
      </c>
      <c r="B38" s="20" t="s">
        <v>9</v>
      </c>
      <c r="C38" s="20" t="s">
        <v>41</v>
      </c>
      <c r="D38" s="24">
        <v>0.38</v>
      </c>
      <c r="E38" s="22">
        <v>1.5475000000000001</v>
      </c>
      <c r="F38" s="22">
        <v>1.1000000000000001</v>
      </c>
      <c r="G38" s="24"/>
    </row>
    <row r="39" spans="1:17" ht="19" x14ac:dyDescent="0.2">
      <c r="A39" s="20">
        <v>36</v>
      </c>
      <c r="B39" s="20" t="s">
        <v>9</v>
      </c>
      <c r="C39" s="20" t="s">
        <v>42</v>
      </c>
      <c r="D39" s="24">
        <v>-1.26</v>
      </c>
      <c r="E39" s="22">
        <v>-0.98</v>
      </c>
      <c r="F39" s="22">
        <v>-1.61</v>
      </c>
      <c r="G39" s="24"/>
      <c r="O39" s="8">
        <f>SUM(O2:O37)</f>
        <v>-335.74999999999989</v>
      </c>
      <c r="P39" s="8">
        <f>SUM(P2:P37)</f>
        <v>-335.75000000000006</v>
      </c>
      <c r="Q39" s="8">
        <f>SUM(Q2:Q37)</f>
        <v>-335.75000000000006</v>
      </c>
    </row>
    <row r="40" spans="1:17" ht="19" x14ac:dyDescent="0.2">
      <c r="A40" s="20">
        <v>37</v>
      </c>
      <c r="B40" s="20" t="s">
        <v>51</v>
      </c>
      <c r="C40" s="20" t="s">
        <v>48</v>
      </c>
      <c r="D40" s="24">
        <v>1.33</v>
      </c>
      <c r="E40" s="22">
        <v>1.8774999999999999</v>
      </c>
      <c r="F40" s="22">
        <v>2.2999999999999998</v>
      </c>
      <c r="G40" s="24"/>
    </row>
    <row r="41" spans="1:17" ht="19" x14ac:dyDescent="0.2">
      <c r="A41" s="20">
        <v>38</v>
      </c>
      <c r="B41" s="20" t="s">
        <v>51</v>
      </c>
      <c r="C41" s="20" t="s">
        <v>9</v>
      </c>
      <c r="D41" s="24">
        <v>1.88</v>
      </c>
      <c r="E41" s="22">
        <v>1.9124999999999999</v>
      </c>
      <c r="F41" s="22">
        <v>1.49</v>
      </c>
      <c r="G41" s="25"/>
    </row>
    <row r="42" spans="1:17" ht="19" x14ac:dyDescent="0.2">
      <c r="A42" s="20">
        <v>39</v>
      </c>
      <c r="B42" s="20" t="s">
        <v>52</v>
      </c>
      <c r="C42" s="20" t="s">
        <v>45</v>
      </c>
      <c r="D42" s="24">
        <v>-1.45</v>
      </c>
      <c r="E42" s="22">
        <v>-0.47749999999999998</v>
      </c>
      <c r="F42" s="22">
        <v>-0.27</v>
      </c>
      <c r="G42" s="24"/>
    </row>
    <row r="43" spans="1:17" ht="19" x14ac:dyDescent="0.2">
      <c r="A43" s="20">
        <v>40</v>
      </c>
      <c r="B43" s="20" t="s">
        <v>52</v>
      </c>
      <c r="C43" s="20" t="s">
        <v>15</v>
      </c>
      <c r="D43" s="24">
        <v>-1.77</v>
      </c>
      <c r="E43" s="22">
        <v>-0.84750000000000003</v>
      </c>
      <c r="F43" s="22">
        <v>-1.06</v>
      </c>
      <c r="G43" s="24"/>
      <c r="Q43" s="8"/>
    </row>
    <row r="44" spans="1:17" ht="19" x14ac:dyDescent="0.2">
      <c r="A44" s="20">
        <v>41</v>
      </c>
      <c r="B44" s="20" t="s">
        <v>22</v>
      </c>
      <c r="C44" s="20" t="s">
        <v>45</v>
      </c>
      <c r="D44" s="24">
        <v>-1.53</v>
      </c>
      <c r="E44" s="22">
        <v>-0.89749999999999996</v>
      </c>
      <c r="F44" s="22">
        <v>-0.9</v>
      </c>
      <c r="G44" s="24"/>
      <c r="Q44" s="8"/>
    </row>
    <row r="45" spans="1:17" ht="19" x14ac:dyDescent="0.2">
      <c r="A45" s="20">
        <v>42</v>
      </c>
      <c r="B45" s="20" t="s">
        <v>18</v>
      </c>
      <c r="C45" s="20" t="s">
        <v>11</v>
      </c>
      <c r="D45" s="24">
        <v>-0.5</v>
      </c>
      <c r="E45" s="22">
        <v>-1.9424999999999999</v>
      </c>
      <c r="F45" s="22">
        <v>-1.33</v>
      </c>
      <c r="G45" s="26"/>
    </row>
    <row r="46" spans="1:17" ht="19" x14ac:dyDescent="0.2">
      <c r="A46" s="20">
        <v>43</v>
      </c>
      <c r="B46" s="20" t="s">
        <v>53</v>
      </c>
      <c r="C46" s="20" t="s">
        <v>45</v>
      </c>
      <c r="D46" s="24">
        <v>-0.36</v>
      </c>
      <c r="E46" s="22">
        <v>-1.2599999999999998</v>
      </c>
      <c r="F46" s="22">
        <v>-1.34</v>
      </c>
      <c r="G46" s="24"/>
    </row>
    <row r="47" spans="1:17" ht="19" x14ac:dyDescent="0.2">
      <c r="A47" s="20">
        <v>44</v>
      </c>
      <c r="B47" s="20" t="s">
        <v>54</v>
      </c>
      <c r="C47" s="20" t="s">
        <v>45</v>
      </c>
      <c r="D47" s="24">
        <v>-1.53</v>
      </c>
      <c r="E47" s="22">
        <v>-1.4975000000000001</v>
      </c>
      <c r="F47" s="22">
        <v>-1.72</v>
      </c>
      <c r="G47" s="24"/>
    </row>
    <row r="48" spans="1:17" ht="19" x14ac:dyDescent="0.2">
      <c r="A48" s="20">
        <v>45</v>
      </c>
      <c r="B48" s="20" t="s">
        <v>20</v>
      </c>
      <c r="C48" s="20" t="s">
        <v>15</v>
      </c>
      <c r="D48" s="24">
        <v>-0.36</v>
      </c>
      <c r="E48" s="22">
        <v>-2.84</v>
      </c>
      <c r="F48" s="22">
        <v>-3.36</v>
      </c>
      <c r="G48" s="25"/>
    </row>
    <row r="49" spans="1:7" ht="19" x14ac:dyDescent="0.2">
      <c r="A49" s="20">
        <v>46</v>
      </c>
      <c r="B49" s="20" t="s">
        <v>21</v>
      </c>
      <c r="C49" s="20" t="s">
        <v>22</v>
      </c>
      <c r="D49" s="24">
        <v>1.3</v>
      </c>
      <c r="E49" s="22">
        <v>2.16</v>
      </c>
      <c r="F49" s="32">
        <v>2.16</v>
      </c>
      <c r="G49" s="24"/>
    </row>
    <row r="50" spans="1:7" ht="19" x14ac:dyDescent="0.2">
      <c r="A50" s="20">
        <v>47</v>
      </c>
      <c r="B50" s="20" t="s">
        <v>21</v>
      </c>
      <c r="C50" s="20" t="s">
        <v>44</v>
      </c>
      <c r="D50" s="24">
        <v>0.42</v>
      </c>
      <c r="E50" s="22">
        <v>1.3149999999999999</v>
      </c>
      <c r="F50" s="22">
        <v>1.62</v>
      </c>
      <c r="G50" s="24"/>
    </row>
    <row r="51" spans="1:7" ht="19" x14ac:dyDescent="0.2">
      <c r="A51" s="20">
        <v>48</v>
      </c>
      <c r="B51" s="20" t="s">
        <v>21</v>
      </c>
      <c r="C51" s="20" t="s">
        <v>53</v>
      </c>
      <c r="D51" s="24">
        <v>0.13</v>
      </c>
      <c r="E51" s="22">
        <v>2.68</v>
      </c>
      <c r="F51" s="22">
        <v>2.6</v>
      </c>
      <c r="G51" s="24"/>
    </row>
    <row r="52" spans="1:7" ht="19" x14ac:dyDescent="0.2">
      <c r="A52" s="20">
        <v>49</v>
      </c>
      <c r="B52" s="20" t="s">
        <v>21</v>
      </c>
      <c r="C52" s="20" t="s">
        <v>23</v>
      </c>
      <c r="D52" s="24">
        <v>0.06</v>
      </c>
      <c r="E52" s="22">
        <v>0.38249999999999995</v>
      </c>
      <c r="F52" s="22">
        <v>0.74</v>
      </c>
      <c r="G52" s="24"/>
    </row>
    <row r="53" spans="1:7" ht="19" x14ac:dyDescent="0.2">
      <c r="A53" s="20">
        <v>50</v>
      </c>
      <c r="B53" s="20" t="s">
        <v>21</v>
      </c>
      <c r="C53" s="20" t="s">
        <v>15</v>
      </c>
      <c r="D53" s="24">
        <v>-0.55000000000000004</v>
      </c>
      <c r="E53" s="22">
        <v>-0.29250000000000004</v>
      </c>
      <c r="F53" s="22">
        <v>0.47</v>
      </c>
      <c r="G53" s="24"/>
    </row>
    <row r="54" spans="1:7" ht="19" x14ac:dyDescent="0.2">
      <c r="A54" s="20">
        <v>51</v>
      </c>
      <c r="B54" s="20" t="s">
        <v>21</v>
      </c>
      <c r="C54" s="20" t="s">
        <v>11</v>
      </c>
      <c r="D54" s="24">
        <v>0.39</v>
      </c>
      <c r="E54" s="22">
        <v>0.60749999999999993</v>
      </c>
      <c r="F54" s="22">
        <v>0.28000000000000003</v>
      </c>
      <c r="G54" s="25"/>
    </row>
    <row r="55" spans="1:7" ht="19" x14ac:dyDescent="0.2">
      <c r="A55" s="20">
        <v>52</v>
      </c>
      <c r="B55" s="20" t="s">
        <v>21</v>
      </c>
      <c r="C55" s="20" t="s">
        <v>20</v>
      </c>
      <c r="D55" s="24">
        <v>-0.19</v>
      </c>
      <c r="E55" s="22">
        <v>4.3600000000000003</v>
      </c>
      <c r="F55" s="22">
        <v>3.84</v>
      </c>
      <c r="G55" s="25"/>
    </row>
    <row r="56" spans="1:7" ht="19" x14ac:dyDescent="0.2">
      <c r="A56" s="20">
        <v>53</v>
      </c>
      <c r="B56" s="20" t="s">
        <v>21</v>
      </c>
      <c r="C56" s="20" t="s">
        <v>54</v>
      </c>
      <c r="D56" s="24">
        <v>1.3</v>
      </c>
      <c r="E56" s="22">
        <v>3.1950000000000003</v>
      </c>
      <c r="F56" s="22">
        <v>2.98</v>
      </c>
      <c r="G56" s="24"/>
    </row>
    <row r="57" spans="1:7" ht="19" x14ac:dyDescent="0.2">
      <c r="A57" s="20">
        <v>54</v>
      </c>
      <c r="B57" s="20" t="s">
        <v>21</v>
      </c>
      <c r="C57" s="20" t="s">
        <v>55</v>
      </c>
      <c r="D57" s="24">
        <v>-0.93</v>
      </c>
      <c r="E57" s="22">
        <v>-0.495</v>
      </c>
      <c r="F57" s="22">
        <v>-0.78</v>
      </c>
      <c r="G57" s="24"/>
    </row>
    <row r="58" spans="1:7" ht="19" x14ac:dyDescent="0.2">
      <c r="A58" s="20">
        <v>55</v>
      </c>
      <c r="B58" s="20" t="s">
        <v>23</v>
      </c>
      <c r="C58" s="20" t="s">
        <v>15</v>
      </c>
      <c r="D58" s="24">
        <v>-0.61</v>
      </c>
      <c r="E58" s="22">
        <v>-0.63</v>
      </c>
      <c r="F58" s="22">
        <v>-0.27</v>
      </c>
      <c r="G58" s="24"/>
    </row>
    <row r="59" spans="1:7" ht="19" x14ac:dyDescent="0.2">
      <c r="A59" s="20">
        <v>56</v>
      </c>
      <c r="B59" s="20" t="s">
        <v>45</v>
      </c>
      <c r="C59" s="20" t="s">
        <v>46</v>
      </c>
      <c r="D59" s="24">
        <v>-0.25</v>
      </c>
      <c r="E59" s="22">
        <v>-1.5249999999999999</v>
      </c>
      <c r="F59" s="22">
        <v>-1.61</v>
      </c>
      <c r="G59" s="24"/>
    </row>
    <row r="60" spans="1:7" ht="19" x14ac:dyDescent="0.2">
      <c r="A60" s="20">
        <v>57</v>
      </c>
      <c r="B60" s="20" t="s">
        <v>45</v>
      </c>
      <c r="C60" s="20" t="s">
        <v>16</v>
      </c>
      <c r="D60" s="24">
        <v>0.27</v>
      </c>
      <c r="E60" s="22">
        <v>-1.9475</v>
      </c>
      <c r="F60" s="22">
        <v>-1.64</v>
      </c>
      <c r="G60" s="24"/>
    </row>
    <row r="61" spans="1:7" ht="19" x14ac:dyDescent="0.2">
      <c r="A61" s="20">
        <v>58</v>
      </c>
      <c r="B61" s="20" t="s">
        <v>55</v>
      </c>
      <c r="C61" s="20" t="s">
        <v>15</v>
      </c>
      <c r="D61" s="24">
        <v>0.38</v>
      </c>
      <c r="E61" s="22">
        <v>1.5275000000000001</v>
      </c>
      <c r="F61" s="22">
        <v>1.25</v>
      </c>
      <c r="G61" s="24"/>
    </row>
    <row r="62" spans="1:7" x14ac:dyDescent="0.2">
      <c r="A62" s="21"/>
      <c r="B62" s="21"/>
      <c r="C62" s="21"/>
      <c r="D62" s="27"/>
      <c r="E62" s="23"/>
      <c r="G62" s="27"/>
    </row>
  </sheetData>
  <mergeCells count="7">
    <mergeCell ref="G2:G3"/>
    <mergeCell ref="A1:A3"/>
    <mergeCell ref="B1:B3"/>
    <mergeCell ref="C1:C3"/>
    <mergeCell ref="D1:D3"/>
    <mergeCell ref="E1:E3"/>
    <mergeCell ref="F1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1-fs&amp;2-fs</vt:lpstr>
      <vt:lpstr>4-fs</vt:lpstr>
      <vt:lpstr>relative</vt:lpstr>
      <vt:lpstr>statistics</vt:lpstr>
      <vt:lpstr>ABS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 Zhang</dc:creator>
  <cp:lastModifiedBy>Han Zhang</cp:lastModifiedBy>
  <dcterms:created xsi:type="dcterms:W3CDTF">2021-05-23T19:15:46Z</dcterms:created>
  <dcterms:modified xsi:type="dcterms:W3CDTF">2021-09-14T10:10:51Z</dcterms:modified>
</cp:coreProperties>
</file>