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D$\OH29\2021\April\Apr12\"/>
    </mc:Choice>
  </mc:AlternateContent>
  <bookViews>
    <workbookView xWindow="-120" yWindow="-120" windowWidth="29040" windowHeight="15840"/>
  </bookViews>
  <sheets>
    <sheet name="Table S-5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9" i="16" l="1"/>
  <c r="G40" i="16"/>
  <c r="G42" i="16"/>
  <c r="G41" i="16"/>
  <c r="G151" i="16"/>
  <c r="G22" i="16"/>
  <c r="G21" i="16"/>
  <c r="G29" i="16"/>
  <c r="G257" i="16"/>
  <c r="G119" i="16"/>
  <c r="G118" i="16"/>
  <c r="G65" i="16"/>
  <c r="G135" i="16"/>
  <c r="G121" i="16"/>
  <c r="G120" i="16"/>
  <c r="G134" i="16"/>
  <c r="G285" i="16"/>
  <c r="G284" i="16"/>
  <c r="G61" i="16"/>
  <c r="G60" i="16"/>
  <c r="G268" i="16"/>
  <c r="G267" i="16"/>
  <c r="G266" i="16"/>
  <c r="G106" i="16"/>
  <c r="G105" i="16"/>
  <c r="G104" i="16"/>
  <c r="G310" i="16"/>
  <c r="G124" i="16"/>
  <c r="G123" i="16"/>
  <c r="G122" i="16"/>
  <c r="G113" i="16"/>
  <c r="G112" i="16"/>
  <c r="G111" i="16"/>
  <c r="G30" i="16"/>
  <c r="G34" i="16"/>
  <c r="G33" i="16"/>
  <c r="G32" i="16"/>
  <c r="G31" i="16"/>
  <c r="G207" i="16" l="1"/>
  <c r="G206" i="16"/>
  <c r="G205" i="16"/>
  <c r="G252" i="16"/>
  <c r="G203" i="16"/>
  <c r="G202" i="16"/>
  <c r="G204" i="16"/>
  <c r="G153" i="16"/>
  <c r="G217" i="16"/>
  <c r="G3" i="16"/>
  <c r="G2" i="16"/>
  <c r="G52" i="16"/>
  <c r="G58" i="16"/>
  <c r="G57" i="16"/>
  <c r="G59" i="16"/>
  <c r="G261" i="16"/>
  <c r="G260" i="16"/>
  <c r="G69" i="16"/>
  <c r="G5" i="16"/>
  <c r="G4" i="16"/>
  <c r="G256" i="16"/>
  <c r="G255" i="16"/>
  <c r="G237" i="16"/>
  <c r="G236" i="16"/>
  <c r="G235" i="16"/>
  <c r="G232" i="16"/>
  <c r="G231" i="16"/>
  <c r="G230" i="16"/>
  <c r="G244" i="16"/>
  <c r="G243" i="16"/>
  <c r="G239" i="16"/>
  <c r="G238" i="16"/>
  <c r="G248" i="16"/>
  <c r="G247" i="16"/>
  <c r="G246" i="16"/>
  <c r="G219" i="16"/>
  <c r="G218" i="16"/>
  <c r="G215" i="16"/>
  <c r="G214" i="16"/>
  <c r="G223" i="16"/>
  <c r="G222" i="16"/>
  <c r="G221" i="16"/>
  <c r="G226" i="16"/>
  <c r="G225" i="16"/>
  <c r="G224" i="16"/>
  <c r="G216" i="16"/>
  <c r="G254" i="16"/>
  <c r="G253" i="16"/>
  <c r="G242" i="16"/>
  <c r="G241" i="16"/>
  <c r="G240" i="16"/>
  <c r="G220" i="16"/>
  <c r="G251" i="16"/>
  <c r="G250" i="16"/>
  <c r="G249" i="16"/>
  <c r="G229" i="16"/>
  <c r="G228" i="16"/>
  <c r="G227" i="16"/>
  <c r="G234" i="16"/>
  <c r="G233" i="16"/>
  <c r="G9" i="16"/>
  <c r="G8" i="16"/>
  <c r="G7" i="16"/>
  <c r="G164" i="16"/>
  <c r="G173" i="16"/>
  <c r="G170" i="16"/>
  <c r="G169" i="16"/>
  <c r="G163" i="16"/>
  <c r="G168" i="16"/>
  <c r="G177" i="16"/>
  <c r="G110" i="16"/>
  <c r="G109" i="16"/>
  <c r="G108" i="16"/>
  <c r="G107" i="16"/>
  <c r="G197" i="16"/>
  <c r="G196" i="16"/>
  <c r="G189" i="16"/>
  <c r="G188" i="16"/>
  <c r="G193" i="16"/>
  <c r="G192" i="16"/>
  <c r="G162" i="16"/>
  <c r="G161" i="16"/>
  <c r="G181" i="16"/>
  <c r="G171" i="16"/>
  <c r="G167" i="16"/>
  <c r="G166" i="16"/>
  <c r="G180" i="16"/>
  <c r="G179" i="16"/>
  <c r="G187" i="16"/>
  <c r="G186" i="16"/>
  <c r="G54" i="16"/>
  <c r="G53" i="16"/>
  <c r="G198" i="16"/>
  <c r="G191" i="16"/>
  <c r="G190" i="16"/>
  <c r="G201" i="16"/>
  <c r="G200" i="16"/>
  <c r="G195" i="16"/>
  <c r="G194" i="16"/>
  <c r="G176" i="16"/>
  <c r="G175" i="16"/>
  <c r="G130" i="16"/>
  <c r="G129" i="16"/>
  <c r="G128" i="16"/>
  <c r="G146" i="16"/>
  <c r="G145" i="16"/>
  <c r="G127" i="16"/>
  <c r="G126" i="16"/>
  <c r="G125" i="16"/>
  <c r="G133" i="16"/>
  <c r="G132" i="16"/>
  <c r="G131" i="16"/>
  <c r="G116" i="16"/>
  <c r="G115" i="16"/>
  <c r="G114" i="16"/>
  <c r="G37" i="16"/>
  <c r="G36" i="16"/>
  <c r="G35" i="16"/>
  <c r="G209" i="16"/>
  <c r="G208" i="16"/>
  <c r="G80" i="16"/>
  <c r="G79" i="16"/>
  <c r="G78" i="16"/>
  <c r="G77" i="16"/>
  <c r="G76" i="16"/>
  <c r="G75" i="16"/>
  <c r="G26" i="16"/>
  <c r="G25" i="16"/>
  <c r="G24" i="16"/>
  <c r="G23" i="16"/>
  <c r="G49" i="16"/>
  <c r="G48" i="16"/>
  <c r="G47" i="16"/>
  <c r="G82" i="16"/>
  <c r="G81" i="16"/>
  <c r="G19" i="16"/>
  <c r="G18" i="16"/>
  <c r="G17" i="16"/>
  <c r="G16" i="16"/>
  <c r="G85" i="16"/>
  <c r="G84" i="16"/>
  <c r="G87" i="16"/>
  <c r="G144" i="16"/>
  <c r="G143" i="16"/>
  <c r="G142" i="16"/>
  <c r="G137" i="16"/>
  <c r="G136" i="16"/>
  <c r="G150" i="16"/>
  <c r="G149" i="16"/>
  <c r="G148" i="16"/>
  <c r="G147" i="16"/>
  <c r="G90" i="16"/>
  <c r="G89" i="16"/>
  <c r="G64" i="16"/>
  <c r="G63" i="16"/>
  <c r="G62" i="16"/>
  <c r="G15" i="16"/>
  <c r="G14" i="16"/>
  <c r="G13" i="16"/>
  <c r="G156" i="16"/>
  <c r="G155" i="16"/>
  <c r="G154" i="16"/>
  <c r="G93" i="16"/>
  <c r="G92" i="16"/>
  <c r="G259" i="16"/>
  <c r="G258" i="16"/>
  <c r="G312" i="16"/>
  <c r="G311" i="16"/>
  <c r="G296" i="16"/>
  <c r="G295" i="16"/>
  <c r="G298" i="16"/>
  <c r="G305" i="16"/>
  <c r="G304" i="16"/>
  <c r="G303" i="16"/>
  <c r="G302" i="16"/>
  <c r="G265" i="16"/>
  <c r="G264" i="16"/>
  <c r="G263" i="16"/>
  <c r="G262" i="16"/>
  <c r="G294" i="16"/>
  <c r="G293" i="16"/>
  <c r="G292" i="16"/>
  <c r="G288" i="16"/>
  <c r="G287" i="16"/>
  <c r="G286" i="16"/>
  <c r="G279" i="16"/>
  <c r="G278" i="16"/>
  <c r="G277" i="16"/>
  <c r="G272" i="16"/>
  <c r="G271" i="16"/>
  <c r="G270" i="16"/>
  <c r="G309" i="16"/>
  <c r="G308" i="16"/>
  <c r="G307" i="16"/>
  <c r="G306" i="16"/>
  <c r="G291" i="16"/>
  <c r="G290" i="16"/>
  <c r="G289" i="16"/>
  <c r="G283" i="16"/>
  <c r="G282" i="16"/>
  <c r="G281" i="16"/>
  <c r="G280" i="16"/>
  <c r="G276" i="16"/>
  <c r="G275" i="16"/>
  <c r="G274" i="16"/>
  <c r="G273" i="16"/>
  <c r="G301" i="16"/>
  <c r="G300" i="16"/>
  <c r="G6" i="16"/>
  <c r="G10" i="16"/>
  <c r="G12" i="16"/>
  <c r="G66" i="16"/>
  <c r="G45" i="16"/>
  <c r="G43" i="16"/>
  <c r="G50" i="16"/>
  <c r="G38" i="16"/>
  <c r="G68" i="16"/>
  <c r="G67" i="16"/>
  <c r="G102" i="16"/>
  <c r="G101" i="16"/>
  <c r="G99" i="16"/>
  <c r="G103" i="16"/>
  <c r="G100" i="16"/>
  <c r="G98" i="16"/>
  <c r="G97" i="16"/>
  <c r="G96" i="16"/>
  <c r="G95" i="16"/>
  <c r="G94" i="16"/>
  <c r="G91" i="16"/>
</calcChain>
</file>

<file path=xl/sharedStrings.xml><?xml version="1.0" encoding="utf-8"?>
<sst xmlns="http://schemas.openxmlformats.org/spreadsheetml/2006/main" count="2483" uniqueCount="890">
  <si>
    <t>Abbreviation</t>
  </si>
  <si>
    <t>Formula</t>
  </si>
  <si>
    <t>Monoisotopic mass</t>
  </si>
  <si>
    <t>Butyryl trihexyl citrate</t>
  </si>
  <si>
    <t>BTHC</t>
  </si>
  <si>
    <t>C28H50O8</t>
  </si>
  <si>
    <t>SD</t>
  </si>
  <si>
    <t>[M+H]+</t>
  </si>
  <si>
    <t>Di(2-ethylhexyl) phthalate</t>
  </si>
  <si>
    <t>DEHP</t>
  </si>
  <si>
    <t>C24H38O4</t>
  </si>
  <si>
    <t>[M+Na]+</t>
  </si>
  <si>
    <t>tris(2-ethylhexyl)phosphate</t>
  </si>
  <si>
    <t>TEHP</t>
  </si>
  <si>
    <t>C24H51O4P</t>
  </si>
  <si>
    <t>RSD</t>
  </si>
  <si>
    <t>m/z</t>
  </si>
  <si>
    <t>Di(2-ethylhexyl) terephthalate</t>
  </si>
  <si>
    <t>DEHT</t>
  </si>
  <si>
    <t xml:space="preserve">Diisodecyl phthalate </t>
  </si>
  <si>
    <t>DIDP</t>
  </si>
  <si>
    <t>C28H46O4</t>
  </si>
  <si>
    <t>Diisononyl hexahydrophthalate</t>
  </si>
  <si>
    <t>DINCH</t>
  </si>
  <si>
    <t>C26H48O4</t>
  </si>
  <si>
    <t>Isodecyl diphenyl phosphate</t>
  </si>
  <si>
    <t>iDPP</t>
  </si>
  <si>
    <t>C22H31O4P</t>
  </si>
  <si>
    <t>tris(2-butoxyethyl) phosphate</t>
  </si>
  <si>
    <t xml:space="preserve">TBOEP </t>
  </si>
  <si>
    <t>C18H39O7P</t>
  </si>
  <si>
    <t>tris(2-chloroethyl) phosphate</t>
  </si>
  <si>
    <t>TCEP</t>
  </si>
  <si>
    <t>C6H12Cl3O4P</t>
  </si>
  <si>
    <t>THTM</t>
  </si>
  <si>
    <t>C27H42O6</t>
  </si>
  <si>
    <t>tri-m-tolyl phosphate</t>
  </si>
  <si>
    <t>TMTP</t>
  </si>
  <si>
    <t>C21H21O4P</t>
  </si>
  <si>
    <t>tris(tert-butylphenyl) phosphate</t>
  </si>
  <si>
    <t>C30H39O4P</t>
  </si>
  <si>
    <t>3,5-ditert-butyl-4-hydroxybenzaldehyde</t>
  </si>
  <si>
    <t>C15H22O2</t>
  </si>
  <si>
    <t>[M-H]-</t>
  </si>
  <si>
    <t>Bisphenol B</t>
  </si>
  <si>
    <t>BPB</t>
  </si>
  <si>
    <t>C16H18O2</t>
  </si>
  <si>
    <t>p-Nitrophenol</t>
  </si>
  <si>
    <t>C6H5NO3</t>
  </si>
  <si>
    <t>5-methyl-1H-benzotriazole</t>
  </si>
  <si>
    <t>5-Me-BTR</t>
  </si>
  <si>
    <t>C7H7N3</t>
  </si>
  <si>
    <t>Bisphenol A</t>
  </si>
  <si>
    <t>BPA</t>
  </si>
  <si>
    <t>C15H16O2</t>
  </si>
  <si>
    <t>Bisphenol C</t>
  </si>
  <si>
    <t>BPC</t>
  </si>
  <si>
    <t>C14H10Cl2O2</t>
  </si>
  <si>
    <t>DPhP</t>
  </si>
  <si>
    <t>Mono(2-ethyl-5-hydroxyhexyl) adipate</t>
  </si>
  <si>
    <t>5OH-MEHA</t>
  </si>
  <si>
    <t>C14H26O5</t>
  </si>
  <si>
    <t>Mono(2-ethyl-5-oxohexyl) adipate</t>
  </si>
  <si>
    <t>5-oxo-MEHA</t>
  </si>
  <si>
    <t>C14H24O5</t>
  </si>
  <si>
    <t>Triisobutyl phosphate</t>
  </si>
  <si>
    <t>TiBP</t>
  </si>
  <si>
    <t>C12H27O4P</t>
  </si>
  <si>
    <t>Tris(2-chloroisopropyl)phosphate</t>
  </si>
  <si>
    <t>TCIPP</t>
  </si>
  <si>
    <t>C9H18Cl3O4P</t>
  </si>
  <si>
    <t>Tri-n-butyl phosphate</t>
  </si>
  <si>
    <t>TnBP</t>
  </si>
  <si>
    <t>Tris(2-ethylhexyl)trimellitate</t>
  </si>
  <si>
    <t>TOTM</t>
  </si>
  <si>
    <t>C33H54O6</t>
  </si>
  <si>
    <t>Tributyl acetylcitrate</t>
  </si>
  <si>
    <t>ATBC</t>
  </si>
  <si>
    <t>C20H34O8</t>
  </si>
  <si>
    <t>Mono-hydroxy-isononyl phthalate</t>
  </si>
  <si>
    <t>7OH-MiNP</t>
  </si>
  <si>
    <t>C17H24O5</t>
  </si>
  <si>
    <t>Mono-carboxy-isononyl phthalate</t>
  </si>
  <si>
    <t>7-cx-MiNP</t>
  </si>
  <si>
    <t>C18H24O6</t>
  </si>
  <si>
    <t>Bisphenol AF</t>
  </si>
  <si>
    <t>BPAF</t>
  </si>
  <si>
    <t>C15H10F6O2</t>
  </si>
  <si>
    <t>Bisphenol S</t>
  </si>
  <si>
    <t>BPS</t>
  </si>
  <si>
    <t>C12H10O4S</t>
  </si>
  <si>
    <t>Diisononyl phthalate</t>
  </si>
  <si>
    <t>DINP</t>
  </si>
  <si>
    <t>C26H42O4</t>
  </si>
  <si>
    <t>TOTP</t>
  </si>
  <si>
    <t xml:space="preserve">TPhP </t>
  </si>
  <si>
    <t>C18H15O4P</t>
  </si>
  <si>
    <t>tri-p-tolyl phosphate</t>
  </si>
  <si>
    <t>TPTP</t>
  </si>
  <si>
    <t>2-OH-BTH</t>
  </si>
  <si>
    <t>C7H5NOS</t>
  </si>
  <si>
    <t>C16H22O5</t>
  </si>
  <si>
    <t>Diphenyl hydrogen phosphate</t>
  </si>
  <si>
    <t>C12H11O4P</t>
  </si>
  <si>
    <t>Bisphenol Z</t>
  </si>
  <si>
    <t>BPZ</t>
  </si>
  <si>
    <t>C18H20O2</t>
  </si>
  <si>
    <t>Bisphenol F</t>
  </si>
  <si>
    <t>BPF</t>
  </si>
  <si>
    <t>C13H12O2</t>
  </si>
  <si>
    <t>C24H26O2</t>
  </si>
  <si>
    <t>5-cx-MEPP</t>
  </si>
  <si>
    <t>EHPHP</t>
  </si>
  <si>
    <t>C14H26O4</t>
  </si>
  <si>
    <t>Mono-(2-ethyl-5-carboxypentyl) phthalate</t>
  </si>
  <si>
    <t>C16H20O6</t>
  </si>
  <si>
    <t>2-ethylhexyl phenyl phosphate</t>
  </si>
  <si>
    <t>C14H23O4P</t>
  </si>
  <si>
    <t>Mono(2-ethyl-5-hydroxyhexyl) phthalate</t>
  </si>
  <si>
    <t>5OH-MEHP</t>
  </si>
  <si>
    <t>Acetyltriethyl citrate</t>
  </si>
  <si>
    <t>ATEC</t>
  </si>
  <si>
    <t>C14H22O8</t>
  </si>
  <si>
    <t>Diphenylcresyl phosphate</t>
  </si>
  <si>
    <t>CDPHP</t>
  </si>
  <si>
    <t>C19H17O4P</t>
  </si>
  <si>
    <t>Diisobutyl adipate</t>
  </si>
  <si>
    <t>DIBA</t>
  </si>
  <si>
    <t>2-Ethylhexyl diphenyl phosphate</t>
  </si>
  <si>
    <t xml:space="preserve">EHDPHP </t>
  </si>
  <si>
    <t>C20H27O4P</t>
  </si>
  <si>
    <t>TAP</t>
  </si>
  <si>
    <t>C15H33O4P</t>
  </si>
  <si>
    <t>Triethylphosphate</t>
  </si>
  <si>
    <t>TEP</t>
  </si>
  <si>
    <t>C6H15O4P</t>
  </si>
  <si>
    <t>Bisphenol A bis(diphenyl phosphate)</t>
  </si>
  <si>
    <t>Fyrolflex BDP</t>
  </si>
  <si>
    <t>C39H34O8P2</t>
  </si>
  <si>
    <t>[2M+Na]+</t>
  </si>
  <si>
    <t>[2M+H]+</t>
  </si>
  <si>
    <t>Benzotriazole</t>
  </si>
  <si>
    <t>BTR</t>
  </si>
  <si>
    <t>C6H5N3</t>
  </si>
  <si>
    <t>[2M-H]-</t>
  </si>
  <si>
    <t>Bisphenol P</t>
  </si>
  <si>
    <t>BPP</t>
  </si>
  <si>
    <t>3-Phenoxybenzoic acid</t>
  </si>
  <si>
    <t>3-PBA</t>
  </si>
  <si>
    <t>C13H10O3</t>
  </si>
  <si>
    <t>Mono(2-ethyl-5-carboxypentyl) terephthalate</t>
  </si>
  <si>
    <t>5-cx-MEPTP</t>
  </si>
  <si>
    <t>Mono(2-propyl-6-carboxyhexyl) phthalate</t>
  </si>
  <si>
    <t>6-cx-MPHxP</t>
  </si>
  <si>
    <t>6-Hydroxy Monopropylheptylphthalate</t>
  </si>
  <si>
    <t>6OH-MPHP</t>
  </si>
  <si>
    <t>C18H26O5</t>
  </si>
  <si>
    <t>Mono-2-(propyl-6-oxoheptyl)-phthalate</t>
  </si>
  <si>
    <t>6-oxo-MPHP</t>
  </si>
  <si>
    <t>C18H24O5</t>
  </si>
  <si>
    <t>BDCIPP</t>
  </si>
  <si>
    <t>C6H11Cl4O4P</t>
  </si>
  <si>
    <t>Cyclohexane-1,2-dicarboxylic mono carboxyisooctyl ester</t>
  </si>
  <si>
    <t>cis-cx-MINCH</t>
  </si>
  <si>
    <t>C17H28O6</t>
  </si>
  <si>
    <t>Mono-isononyl-cyclohexane-1,2-dicarboxylate</t>
  </si>
  <si>
    <t>cis-MINCH</t>
  </si>
  <si>
    <t>C17H30O4</t>
  </si>
  <si>
    <t>Cyclohexane-1,2-dicarboxylic mono hydroxyisononyl ester</t>
  </si>
  <si>
    <t>cis-OH-MINCH</t>
  </si>
  <si>
    <t>C17H30O5</t>
  </si>
  <si>
    <t>Bis(2-chloroethyl) phosphate</t>
  </si>
  <si>
    <t>BCEP</t>
  </si>
  <si>
    <t>C4H9Cl2O4P</t>
  </si>
  <si>
    <t>Diazinon</t>
  </si>
  <si>
    <t>C12H21N2O3PS</t>
  </si>
  <si>
    <t>triphenyl phosphate</t>
  </si>
  <si>
    <t>benzothiazole</t>
  </si>
  <si>
    <t>BTH</t>
  </si>
  <si>
    <t>C7H5NS</t>
  </si>
  <si>
    <t>2-Aminobenzothiazole</t>
  </si>
  <si>
    <t>2NH2-BTH</t>
  </si>
  <si>
    <t>C7H6N2S</t>
  </si>
  <si>
    <t>2-(Methylthio)benzothiazole</t>
  </si>
  <si>
    <t>2-MeSBTH</t>
  </si>
  <si>
    <t>C8H7NS2</t>
  </si>
  <si>
    <t>tris(2,3-dibromopropyl)phosphate</t>
  </si>
  <si>
    <t>TDBPP</t>
  </si>
  <si>
    <t>C9H15Br6O4P</t>
  </si>
  <si>
    <t>tris(1,3-dichloro-2-propyl)phosphate</t>
  </si>
  <si>
    <t xml:space="preserve">TDCIPP </t>
  </si>
  <si>
    <t>C9H15Cl6O4P</t>
  </si>
  <si>
    <t>Di(2-ethylhexyl) adipate</t>
  </si>
  <si>
    <t>DEHA</t>
  </si>
  <si>
    <t>C22H42O4</t>
  </si>
  <si>
    <t>Antiblaze V6</t>
  </si>
  <si>
    <t>V6</t>
  </si>
  <si>
    <t>C13H24Cl6O8P2</t>
  </si>
  <si>
    <t>Bis(3,5,5-trimethylhexyl)phosphate</t>
  </si>
  <si>
    <t>C18H39O4P</t>
  </si>
  <si>
    <t>Mono-(3-carboxypropyl) phthalate</t>
  </si>
  <si>
    <t>3-cx-MCPP</t>
  </si>
  <si>
    <t>C12H12O6</t>
  </si>
  <si>
    <t xml:space="preserve">Bis(2-butoxyethyl) 3′-hydroxy-2-butoxyethyl phosphate </t>
  </si>
  <si>
    <t>3OH-TBOEP</t>
  </si>
  <si>
    <t>C18H39O8P</t>
  </si>
  <si>
    <t xml:space="preserve">3-Hydroxyphenyl diphenyl phosphate </t>
  </si>
  <si>
    <t>3OH-TPHP</t>
  </si>
  <si>
    <t>C18H15O5P</t>
  </si>
  <si>
    <t>4-Methylbenzotriazole</t>
  </si>
  <si>
    <t>4-Me-BTR</t>
  </si>
  <si>
    <t>5,6-Dimethylbenzotriazole</t>
  </si>
  <si>
    <t>5,6-diMe-BTR</t>
  </si>
  <si>
    <t>C8H9N3</t>
  </si>
  <si>
    <t>5-Chlorobenzotriazole</t>
  </si>
  <si>
    <t>5Cl-BTR</t>
  </si>
  <si>
    <t>C6H4ClN3</t>
  </si>
  <si>
    <t>5-Hydroxy-2-ethylhexyl diphenyl phosphate</t>
  </si>
  <si>
    <t>5OH-EHDPHP</t>
  </si>
  <si>
    <t>C20H27O5P</t>
  </si>
  <si>
    <t>BBOEP</t>
  </si>
  <si>
    <t>C12H27O6P</t>
  </si>
  <si>
    <t>Bisphenol AP</t>
  </si>
  <si>
    <t>BPAP</t>
  </si>
  <si>
    <t>C20H18O2</t>
  </si>
  <si>
    <t>tri-o-tolyl phosphate</t>
  </si>
  <si>
    <t>Resorcinol bis(diphenyl phosphate)</t>
  </si>
  <si>
    <t>Fyrolflex RDP</t>
  </si>
  <si>
    <t>C30H24O8P2</t>
  </si>
  <si>
    <t>Di-n-butyl phosphate</t>
  </si>
  <si>
    <t>DnBP</t>
  </si>
  <si>
    <t>C8H19PO4</t>
  </si>
  <si>
    <t>bis(2-chloropropyl) hydrogen phosphate</t>
  </si>
  <si>
    <t>BCIPP</t>
  </si>
  <si>
    <t>C6H13Cl2O4P</t>
  </si>
  <si>
    <t xml:space="preserve">bis(1,3-dichloro-2-propyl) phosphate </t>
  </si>
  <si>
    <t>bis(2-butoxyethyl) 2-hydroxyethyl phosphate</t>
  </si>
  <si>
    <t>C14H31O7P</t>
  </si>
  <si>
    <t>Para-hydroxy triphenyl phosphate</t>
  </si>
  <si>
    <t>pOH-TPP</t>
  </si>
  <si>
    <t>4-Hydroxyphenyl phenyl phosphate</t>
  </si>
  <si>
    <t>4OH-PhP</t>
  </si>
  <si>
    <t>C12H11O5P</t>
  </si>
  <si>
    <t>Diphenyl phthalate</t>
  </si>
  <si>
    <t xml:space="preserve">DPP </t>
  </si>
  <si>
    <t>C20H14O4</t>
  </si>
  <si>
    <t>Mono(2-ethylhexyl) phthalate</t>
  </si>
  <si>
    <t>MEHP</t>
  </si>
  <si>
    <t>C16H22O4</t>
  </si>
  <si>
    <t>Mono-iso-butyl phthalate</t>
  </si>
  <si>
    <t>MiBP</t>
  </si>
  <si>
    <t>C12H14O4</t>
  </si>
  <si>
    <t>Mono-n-butyl phthalate</t>
  </si>
  <si>
    <t>MnBP</t>
  </si>
  <si>
    <t>Monocyclohexyl phthalate</t>
  </si>
  <si>
    <t>MCHP</t>
  </si>
  <si>
    <t>C14H16O4</t>
  </si>
  <si>
    <t>Mono-ethyl phthalate</t>
  </si>
  <si>
    <t>MEP</t>
  </si>
  <si>
    <t>C10H10O4</t>
  </si>
  <si>
    <t>Mono-methyl phthalate</t>
  </si>
  <si>
    <t>MMP</t>
  </si>
  <si>
    <t>C9H8O4</t>
  </si>
  <si>
    <t>Mono(2-ethyl-5-oxohexyl)phthalate</t>
  </si>
  <si>
    <t>5-oxo-MEHP</t>
  </si>
  <si>
    <t>C16H20O5</t>
  </si>
  <si>
    <t>Mono(2-ethylhexyl) terephthalate</t>
  </si>
  <si>
    <t>MEHTP</t>
  </si>
  <si>
    <t>Mono(2-ethyl-5-hydroxyhexyl) terephthalate</t>
  </si>
  <si>
    <t>5OH-MEHTP</t>
  </si>
  <si>
    <t>Mono(2-ethylhexyl) adipate</t>
  </si>
  <si>
    <t>MEHA</t>
  </si>
  <si>
    <t xml:space="preserve">2,4-Di-(2-ethylhexyl) trimellitate </t>
  </si>
  <si>
    <t>2,4-DEHTM</t>
  </si>
  <si>
    <t>C25H38O6</t>
  </si>
  <si>
    <t>Dibutyl sebacate</t>
  </si>
  <si>
    <t>DBS</t>
  </si>
  <si>
    <t>C18H34O4</t>
  </si>
  <si>
    <t>Dimethylsebacate</t>
  </si>
  <si>
    <t>DMS</t>
  </si>
  <si>
    <t>C12H22O4</t>
  </si>
  <si>
    <t>Dimethyl azelate</t>
  </si>
  <si>
    <t>DMA</t>
  </si>
  <si>
    <t>C11H20O4</t>
  </si>
  <si>
    <t>Atrazine</t>
  </si>
  <si>
    <t>C8H14ClN5</t>
  </si>
  <si>
    <t>3,5,6-Trichloro-2-pyridinol</t>
  </si>
  <si>
    <t>C5H2Cl3NO</t>
  </si>
  <si>
    <t>Dipropyleneglycol dibenzoate</t>
  </si>
  <si>
    <t>C20H22O5</t>
  </si>
  <si>
    <t>4-((4-Isopropoxyphenyl)sulfonyl)phenol</t>
  </si>
  <si>
    <t>D-8</t>
  </si>
  <si>
    <t>C15H16O4S</t>
  </si>
  <si>
    <t>4-(4-hydroxy-3-prop-2-enylphenyl)sulfonyl-2-prop-2-enylphenol</t>
  </si>
  <si>
    <t>TGSA</t>
  </si>
  <si>
    <t>C18H18O4S</t>
  </si>
  <si>
    <t>4-((4-(Benzyloxy)phenyl)sulfonyl)phenol</t>
  </si>
  <si>
    <t>BPS-MAE</t>
  </si>
  <si>
    <t>C15H14O4S</t>
  </si>
  <si>
    <t>4-Nonylphenol</t>
  </si>
  <si>
    <t>C15H24O</t>
  </si>
  <si>
    <t>4-t-Octylphenol</t>
  </si>
  <si>
    <t>C14H22O</t>
  </si>
  <si>
    <t>4-n-Octylphenol</t>
  </si>
  <si>
    <t>Triclosan</t>
  </si>
  <si>
    <t>TCS</t>
  </si>
  <si>
    <t>C12H7Cl3O2</t>
  </si>
  <si>
    <t>Perfluoro-n-hexanoic acid</t>
  </si>
  <si>
    <t>PFHxA</t>
  </si>
  <si>
    <t>C6HF11O2</t>
  </si>
  <si>
    <t>[M-H-CO2]-</t>
  </si>
  <si>
    <t>Perfluoro-n-heptanoic acid</t>
  </si>
  <si>
    <t>PFHpA</t>
  </si>
  <si>
    <t>C7HF13O2</t>
  </si>
  <si>
    <t>Perfluoro-n-undecanoic acid</t>
  </si>
  <si>
    <t>PFUdA</t>
  </si>
  <si>
    <t>C11HF21O2</t>
  </si>
  <si>
    <t>Perfluoro-n-butanoic acid</t>
  </si>
  <si>
    <t>PFBA</t>
  </si>
  <si>
    <t>C4HF7O2</t>
  </si>
  <si>
    <t>Perfluoro-n-octanoic acid</t>
  </si>
  <si>
    <t>PFOA</t>
  </si>
  <si>
    <t>C8HF15O2</t>
  </si>
  <si>
    <t>perfluorooctylsulfonic acid</t>
  </si>
  <si>
    <t>PFOS</t>
  </si>
  <si>
    <t>C8HF17O3S</t>
  </si>
  <si>
    <t>perfluorodecane sulfonic acid</t>
  </si>
  <si>
    <t>PFDS</t>
  </si>
  <si>
    <t>C10HF21O3S</t>
  </si>
  <si>
    <t>Perfluoro-n-dodecanoic acid</t>
  </si>
  <si>
    <t>PFDoA</t>
  </si>
  <si>
    <t>C12HF23O2</t>
  </si>
  <si>
    <t>Perfluoro-n-decanoic acid</t>
  </si>
  <si>
    <t>PFDA</t>
  </si>
  <si>
    <t>C10HF19O2</t>
  </si>
  <si>
    <t>perfluorobutanesulfonic acid</t>
  </si>
  <si>
    <t>PFBS</t>
  </si>
  <si>
    <t>C4HF9O3S</t>
  </si>
  <si>
    <t>perfluorohexanesulfonic acid</t>
  </si>
  <si>
    <t>PFHxS</t>
  </si>
  <si>
    <t>C6HF13O3S</t>
  </si>
  <si>
    <t>Perfluoro-n-tridecanoic acid</t>
  </si>
  <si>
    <t>PFTrDA</t>
  </si>
  <si>
    <t>C13HF25O2</t>
  </si>
  <si>
    <t>Perfluoro-n-octadecanoic acid</t>
  </si>
  <si>
    <t>PFODA</t>
  </si>
  <si>
    <t>C18HF35O2</t>
  </si>
  <si>
    <t>Perfluoro-n-tetradecanoic acid</t>
  </si>
  <si>
    <t>PFTeDA</t>
  </si>
  <si>
    <t>C14HF27O2</t>
  </si>
  <si>
    <t>Perfluoro-n-hexadecanoic acid</t>
  </si>
  <si>
    <t>PFHxDA</t>
  </si>
  <si>
    <t>C16HF31O2</t>
  </si>
  <si>
    <t>Perfluoro-n-nonanoic acid</t>
  </si>
  <si>
    <t>PFNA</t>
  </si>
  <si>
    <t>C9HF17O2</t>
  </si>
  <si>
    <t>Perfluoropentanoic acid</t>
  </si>
  <si>
    <t>PFPeA</t>
  </si>
  <si>
    <t>C5HF9O2</t>
  </si>
  <si>
    <t>1H,1H,2H,2H-Perfluorododecanesulfonic acid</t>
  </si>
  <si>
    <t>10:2 FTS</t>
  </si>
  <si>
    <t>C12H5F21O3S</t>
  </si>
  <si>
    <t>Bis (1H,1H,2H,2H-perflurodecyl) phosphate - 8:2 Fluorotelomer phosphate diester</t>
  </si>
  <si>
    <t>8:2 diPAP</t>
  </si>
  <si>
    <t>C20H9F34O4P</t>
  </si>
  <si>
    <t>Sodium 1H,1H,2H,2H-perfluorooctane sulfonate</t>
  </si>
  <si>
    <t>6:2 FTS</t>
  </si>
  <si>
    <t>C8H5F13O3S</t>
  </si>
  <si>
    <t>Cl-PFOPA</t>
  </si>
  <si>
    <t>C8H2ClF16O3P</t>
  </si>
  <si>
    <t>8:2 Fluorotelomer unsaturated carboxylate</t>
  </si>
  <si>
    <t>C10H2F16O2</t>
  </si>
  <si>
    <t>6-Chloroperfluorohexylphosphonic acid</t>
  </si>
  <si>
    <t>Cl-PFHxPA</t>
  </si>
  <si>
    <t>C6H2ClF12O3P</t>
  </si>
  <si>
    <t>Perfluorooctane sulfonamide</t>
  </si>
  <si>
    <t>FOSA</t>
  </si>
  <si>
    <t>C8H2F17NO2S</t>
  </si>
  <si>
    <t>10:2 Fluorotelomer unsaturated carboxylate</t>
  </si>
  <si>
    <t>C12H2F20O2</t>
  </si>
  <si>
    <t>Perfluorodecylphosponic acid</t>
  </si>
  <si>
    <t>PFDPA</t>
  </si>
  <si>
    <t>C10H2F21O3P</t>
  </si>
  <si>
    <t>Hexafluoropropylene oxide dimer acid</t>
  </si>
  <si>
    <t>HFPO-DA</t>
  </si>
  <si>
    <t>C6HF11O3</t>
  </si>
  <si>
    <t>N-ethylperfluorooctanesulfonamide</t>
  </si>
  <si>
    <t>N-EtFOSA</t>
  </si>
  <si>
    <t>C10H6F17NO2S</t>
  </si>
  <si>
    <t>N-ethylperfluorooctane sulfonamido acetic acid</t>
  </si>
  <si>
    <t>N-EtFOSAA</t>
  </si>
  <si>
    <t>C12H8F17NO4S</t>
  </si>
  <si>
    <t>N-Methylperfluorooctane sulfonamide</t>
  </si>
  <si>
    <t>N-MeFOSA</t>
  </si>
  <si>
    <t>C9H4F17NO2S</t>
  </si>
  <si>
    <t>N-methylperfluorooctane sulfonamido acetic acid</t>
  </si>
  <si>
    <t>N-MeFOSAA</t>
  </si>
  <si>
    <t>C11H6F17NO4S</t>
  </si>
  <si>
    <t>Bisphenols</t>
  </si>
  <si>
    <t>Triazoles</t>
  </si>
  <si>
    <t>Thiazoles</t>
  </si>
  <si>
    <t>Plasticizers</t>
  </si>
  <si>
    <t>TRI-N-HEXYLTRIMELLITATE</t>
  </si>
  <si>
    <t>6:2 chlorinated polyfluorinated ether sulfonate</t>
  </si>
  <si>
    <t>F-53B</t>
  </si>
  <si>
    <t>8:2 Fluorotelomer sulfonic acid</t>
  </si>
  <si>
    <t>8:2 FTS</t>
  </si>
  <si>
    <t>C10H5F17O3S</t>
  </si>
  <si>
    <t>C24H30O5</t>
  </si>
  <si>
    <t>IOPhEt</t>
  </si>
  <si>
    <t>bis(1-chloro-2-propyl) 1-hydroxy-2-propyl phosphate</t>
  </si>
  <si>
    <t>C9H19Cl2O5P</t>
  </si>
  <si>
    <t>BCIPHIPP</t>
  </si>
  <si>
    <t>C17H20O8</t>
  </si>
  <si>
    <t>Mono(2-ethyl-5-carboxypentyl) adipate</t>
  </si>
  <si>
    <t>C14H24O6</t>
  </si>
  <si>
    <t>Di-O-cresylphosphate</t>
  </si>
  <si>
    <t>C14H15O4P</t>
  </si>
  <si>
    <t>Mono(2-ethyl-oxo-hexyl) trimelliate</t>
  </si>
  <si>
    <t>C17H20O7</t>
  </si>
  <si>
    <t>Name</t>
  </si>
  <si>
    <t>SMILES</t>
  </si>
  <si>
    <t>Structure</t>
  </si>
  <si>
    <t>Adduct species</t>
  </si>
  <si>
    <t>InChI</t>
  </si>
  <si>
    <t>InChiKey</t>
  </si>
  <si>
    <t>CC(C)(C1=CC=C(C=C1)O)C2=CC=C(C=C2)O</t>
  </si>
  <si>
    <t>InChI=1S/C15H16O2/c1-15(2,11-3-7-13(16)8-4-11)12-5-9-14(17)10-6-12/h3-10,16-17H,1-2H3</t>
  </si>
  <si>
    <t>IISBACLAFKSPIT-UHFFFAOYSA-N</t>
  </si>
  <si>
    <t>C1=CC(=CC=C1C(C2=CC=C(C=C2)O)(C(F)(F)F)C(F)(F)F)O</t>
  </si>
  <si>
    <t>InChI=1S/C15H10F6O2/c16-14(17,18)13(15(19,20)21,9-1-5-11(22)6-2-9)10-3-7-12(23)8-4-10/h1-8,22-23H</t>
  </si>
  <si>
    <t>ZFVMWEVVKGLCIJ-UHFFFAOYSA-N</t>
  </si>
  <si>
    <t>CC(C1=CC=CC=C1)(C2=CC=C(C=C2)O)C3=CC=C(C=C3)O</t>
  </si>
  <si>
    <t>InChI=1S/C20H18O2/c1-20(15-5-3-2-4-6-15,16-7-11-18(21)12-8-16)17-9-13-19(22)14-10-17/h2-14,21-22H,1H3</t>
  </si>
  <si>
    <t>VOWWYDCFAISREI-UHFFFAOYSA-N</t>
  </si>
  <si>
    <t>CCC(C)(C1=CC=C(C=C1)O)C2=CC=C(C=C2)O</t>
  </si>
  <si>
    <t>InChI=1S/C16H18O2/c1-3-16(2,12-4-8-14(17)9-5-12)13-6-10-15(18)11-7-13/h4-11,17-18H,3H2,1-2H3</t>
  </si>
  <si>
    <t>HTVITOHKHWFJKO-UHFFFAOYSA-N</t>
  </si>
  <si>
    <t>C1=CC(=CC=C1C(=C(Cl)Cl)C2=CC=C(C=C2)O)O</t>
  </si>
  <si>
    <t>OWEYKIWAZBBXJK-UHFFFAOYSA-N</t>
  </si>
  <si>
    <t>InChI=1S/C14H10Cl2O2/c15-14(16)13(9-1-5-11(17)6-2-9)10-3-7-12(18)8-4-10/h1-8,17-18H</t>
  </si>
  <si>
    <t>CC(C)(C1=CC=C(C=C1)C(C)(C)C2=CC=C(C=C2)O)C3=CC=C(C=C3)O</t>
  </si>
  <si>
    <t>InChI=1S/C24H26O2/c1-23(2,19-9-13-21(25)14-10-19)17-5-7-18(8-6-17)24(3,4)20-11-15-22(26)16-12-20/h5-16,25-26H,1-4H3</t>
  </si>
  <si>
    <t>GIXXQTYGFOHYPT-UHFFFAOYSA-N</t>
  </si>
  <si>
    <t>C1CCC(CC1)(C2=CC=C(C=C2)O)C3=CC=C(C=C3)O</t>
  </si>
  <si>
    <t>SDDLEVPIDBLVHC-UHFFFAOYSA-N</t>
  </si>
  <si>
    <t>InChI=1S/C18H20O2/c19-16-8-4-14(5-9-16)18(12-2-1-3-13-18)15-6-10-17(20)11-7-15/h4-11,19-20H,1-3,12-13H2</t>
  </si>
  <si>
    <t>C1=CC(=CC=C1CC2=CC=C(C=C2)O)O</t>
  </si>
  <si>
    <t>PXKLMJQFEQBVLD-UHFFFAOYSA-N</t>
  </si>
  <si>
    <t>InChI=1S/C13H12O2/c14-12-5-1-10(2-6-12)9-11-3-7-13(15)8-4-11/h1-8,14-15H,9H2</t>
  </si>
  <si>
    <t>C1=CC(=CC=C1O)S(=O)(=O)C2=CC=C(C=C2)O</t>
  </si>
  <si>
    <t>VPWNQTHUCYMVMZ-UHFFFAOYSA-N</t>
  </si>
  <si>
    <t>InChI=1S/C12H10O4S/c13-9-1-5-11(6-2-9)17(15,16)12-7-3-10(14)4-8-12/h1-8,13-14H</t>
  </si>
  <si>
    <t>C1=CC2=NNN=C2C=C1</t>
  </si>
  <si>
    <t>InChI=1S/C6H5N3/c1-2-4-6-5(3-1)7-9-8-6/h1-4H,(H,7,8,9)</t>
  </si>
  <si>
    <t>QRUDEWIWKLJBPS-UHFFFAOYSA-N</t>
  </si>
  <si>
    <t>CC1=CC=CC2=NNN=C12</t>
  </si>
  <si>
    <t>CMGDVUCDZOBDNL-UHFFFAOYSA-N</t>
  </si>
  <si>
    <t>InChI=1S/C7H7N3/c1-5-3-2-4-6-7(5)9-10-8-6/h2-4H,1H3,(H,8,9,10)</t>
  </si>
  <si>
    <t>CC1=CC2=NNN=C2C=C1</t>
  </si>
  <si>
    <t>LRUDIIUSNGCQKF-UHFFFAOYSA-N</t>
  </si>
  <si>
    <t>InChI=1S/C7H7N3/c1-5-2-3-6-7(4-5)9-10-8-6/h2-4H,1H3,(H,8,9,10)</t>
  </si>
  <si>
    <t>CC1=CC2=NNN=C2C=C1C</t>
  </si>
  <si>
    <t>MVPKIPGHRNIOPT-UHFFFAOYSA-N</t>
  </si>
  <si>
    <t>InChI=1S/C8H9N3/c1-5-3-7-8(4-6(5)2)10-11-9-7/h3-4H,1-2H3,(H,9,10,11)</t>
  </si>
  <si>
    <t>C1=CC2=NNN=C2C=C1Cl</t>
  </si>
  <si>
    <t>InChI=1S/C6H4ClN3/c7-4-1-2-5-6(3-4)9-10-8-5/h1-3H,(H,8,9,10)</t>
  </si>
  <si>
    <t>PZBQVZFITSVHAW-UHFFFAOYSA-N</t>
  </si>
  <si>
    <t>C1=CC=C2C(=C1)N=CS2</t>
  </si>
  <si>
    <t>IOJUPLGTWVMSFF-UHFFFAOYSA-N</t>
  </si>
  <si>
    <t>InChI=1S/C7H5NS/c1-2-4-7-6(3-1)8-5-9-7/h1-5H</t>
  </si>
  <si>
    <t>C1=CC=C2C(=C1)NC(=O)S2</t>
  </si>
  <si>
    <t>InChI=1S/C7H5NOS/c9-7-8-5-3-1-2-4-6(5)10-7/h1-4H,(H,8,9)</t>
  </si>
  <si>
    <t>YEDUAINPPJYDJZ-UHFFFAOYSA-N</t>
  </si>
  <si>
    <t>C1=CC=C2C(=C1)N=C(S2)N</t>
  </si>
  <si>
    <t>UHGULLIUJBCTEF-UHFFFAOYSA-N</t>
  </si>
  <si>
    <t>InChI=1S/C7H6N2S/c8-7-9-5-3-1-2-4-6(5)10-7/h1-4H,(H2,8,9)</t>
  </si>
  <si>
    <t>CSC1=NC2=CC=CC=C2S1</t>
  </si>
  <si>
    <t>InChI=1S/C8H7NS2/c1-10-8-9-6-4-2-3-5-7(6)11-8/h2-5H,1H3</t>
  </si>
  <si>
    <t>UTBVIMLZIRIFFR-UHFFFAOYSA-N</t>
  </si>
  <si>
    <t>CCCCOCCOP(=O)(OCCOCCCC)OCCOCCCC</t>
  </si>
  <si>
    <t>InChI=1S/C18H39O7P/c1-4-7-10-20-13-16-23-26(19,24-17-14-21-11-8-5-2)25-18-15-22-12-9-6-3/h4-18H2,1-3H3</t>
  </si>
  <si>
    <t>WTLBZVNBAKMVDP-UHFFFAOYSA-N</t>
  </si>
  <si>
    <t>CC(C)COP(=O)(OCC(C)C)OCC(C)C</t>
  </si>
  <si>
    <t>InChI=1S/C12H27O4P/c1-10(2)7-14-17(13,15-8-11(3)4)16-9-12(5)6/h10-12H,7-9H2,1-6H3</t>
  </si>
  <si>
    <t>HRKAMJBPFPHCSD-UHFFFAOYSA-N</t>
  </si>
  <si>
    <t>CCCCOP(=O)(OCCCC)OCCCC</t>
  </si>
  <si>
    <t>STCOOQWBFONSKY-UHFFFAOYSA-N</t>
  </si>
  <si>
    <t>InChI=1S/C12H27O4P/c1-4-7-10-14-17(13,15-11-8-5-2)16-12-9-6-3/h4-12H2,1-3H3</t>
  </si>
  <si>
    <t>C1=CC=C(C=C1)OP(=O)(OC2=CC=CC=C2)OC3=CC=CC=C3</t>
  </si>
  <si>
    <t>XZZNDPSIHUTMOC-UHFFFAOYSA-N</t>
  </si>
  <si>
    <t>InChI=1S/C18H15O4P/c19-23(20-16-10-4-1-5-11-16,21-17-12-6-2-7-13-17)22-18-14-8-3-9-15-18/h1-15H</t>
  </si>
  <si>
    <t>CCCCC(CC)COP(=O)(OCC(CC)CCCC)OCC(CC)CCCC</t>
  </si>
  <si>
    <t>GTVWRXDRKAHEAD-UHFFFAOYSA-N</t>
  </si>
  <si>
    <t>InChI=1S/C24H51O4P/c1-7-13-16-22(10-4)19-26-29(25,27-20-23(11-5)17-14-8-2)28-21-24(12-6)18-15-9-3/h22-24H,7-21H2,1-6H3</t>
  </si>
  <si>
    <t>CCOP(=O)(OCC)OCC</t>
  </si>
  <si>
    <t>DQWPFSLDHJDLRL-UHFFFAOYSA-N</t>
  </si>
  <si>
    <t>InChI=1S/C6H15O4P/c1-4-8-11(7,9-5-2)10-6-3/h4-6H2,1-3H3</t>
  </si>
  <si>
    <t>CC1=CC(=CC=C1)OP(=O)(OC2=CC=CC(=C2)C)OC3=CC=CC(=C3)C</t>
  </si>
  <si>
    <t>RMLPZKRPSQVRAB-UHFFFAOYSA-N</t>
  </si>
  <si>
    <t>InChI=1S/C21H21O4P/c1-16-7-4-10-19(13-16)23-26(22,24-20-11-5-8-17(2)14-20)25-21-12-6-9-18(3)15-21/h4-15H,1-3H3</t>
  </si>
  <si>
    <t>CC1=CC=CC=C1OP(=O)(OC2=CC=CC=C2C)OC3=CC=CC=C3C</t>
  </si>
  <si>
    <t>YSMRWXYRXBRSND-UHFFFAOYSA-N</t>
  </si>
  <si>
    <t>InChI=1S/C21H21O4P/c1-16-10-4-7-13-19(16)23-26(22,24-20-14-8-5-11-17(20)2)25-21-15-9-6-12-18(21)3/h4-15H,1-3H3</t>
  </si>
  <si>
    <t>CC1=CC=C(C=C1)OP(=O)(OC2=CC=C(C=C2)C)OC3=CC=C(C=C3)C</t>
  </si>
  <si>
    <t>BOSMZFBHAYFUBJ-UHFFFAOYSA-N</t>
  </si>
  <si>
    <t>InChI=1S/C21H21O4P/c1-16-4-10-19(11-5-16)23-26(22,24-20-12-6-17(2)7-13-20)25-21-14-8-18(3)9-15-21/h4-15H,1-3H3</t>
  </si>
  <si>
    <t>Triamylphosphate</t>
  </si>
  <si>
    <t>CCCCCOP(=O)(OCCCCC)OCCCCC</t>
  </si>
  <si>
    <t>QJAVUVZBMMXBRO-UHFFFAOYSA-N</t>
  </si>
  <si>
    <t>InChI=1S/C15H33O4P/c1-4-7-10-13-17-20(16,18-14-11-8-5-2)19-15-12-9-6-3/h4-15H2,1-3H3</t>
  </si>
  <si>
    <t>C(CCl)OP(=O)(OCCCl)OCCCl</t>
  </si>
  <si>
    <t>HQUQLFOMPYWACS-UHFFFAOYSA-N</t>
  </si>
  <si>
    <t>InChI=1S/C6H12Cl3O4P/c7-1-4-11-14(10,12-5-2-8)13-6-3-9/h1-6H2</t>
  </si>
  <si>
    <t>CC(CCl)OP(=O)(OC(C)CCl)OC(C)CCl</t>
  </si>
  <si>
    <t>KVMPUXDNESXNOH-UHFFFAOYSA-N</t>
  </si>
  <si>
    <t>InChI=1S/C9H18Cl3O4P/c1-7(4-10)14-17(13,15-8(2)5-11)16-9(3)6-12/h7-9H,4-6H2,1-3H3</t>
  </si>
  <si>
    <t>C(C(CBr)Br)OP(=O)(OCC(CBr)Br)OCC(CBr)Br</t>
  </si>
  <si>
    <t>PQYJRMFWJJONBO-UHFFFAOYSA-N</t>
  </si>
  <si>
    <t>InChI=1S/C9H15Br6O4P/c10-1-7(13)4-17-20(16,18-5-8(14)2-11)19-6-9(15)3-12/h7-9H,1-6H2</t>
  </si>
  <si>
    <t>C(C(CCl)OP(=O)(OC(CCl)CCl)OC(CCl)CCl)Cl</t>
  </si>
  <si>
    <t>ASLWPAWFJZFCKF-UHFFFAOYSA-N</t>
  </si>
  <si>
    <t>InChI=1S/C9H15Cl6O4P/c10-1-7(2-11)17-20(16,18-8(3-12)4-13)19-9(5-14)6-15/h7-9H,1-6H2</t>
  </si>
  <si>
    <t>CC(C)(C)C1=CC=CC=C1OP(=O)(OC2=CC=CC=C2C(C)(C)C)OC3=CC=CC=C3C(C)(C)C</t>
  </si>
  <si>
    <t>SPUXJWDKFVXXBI-UHFFFAOYSA-N</t>
  </si>
  <si>
    <t>InChI=1S/C30H39O4P/c1-28(2,3)22-16-10-13-19-25(22)32-35(31,33-26-20-14-11-17-23(26)29(4,5)6)34-27-21-15-12-18-24(27)30(7,8)9/h10-21H,1-9H3</t>
  </si>
  <si>
    <t>C1=CC=C(C=C1)OP(=O)(OC2=CC=CC=C2)OC3=CC(=CC=C3)OP(=O)(OC4=CC=CC=C4)OC5=CC=CC=C5</t>
  </si>
  <si>
    <t>OWICEWMBIBPFAH-UHFFFAOYSA-N</t>
  </si>
  <si>
    <t>InChI=1S/C30H24O8P2/c31-39(33-25-14-5-1-6-15-25,34-26-16-7-2-8-17-26)37-29-22-13-23-30(24-29)38-40(32,35-27-18-9-3-10-19-27)36-28-20-11-4-12-21-28/h1-24H</t>
  </si>
  <si>
    <t>CC(C)(C1=CC=C(C=C1)OP(=O)(OC2=CC=CC=C2)OC3=CC=CC=C3)C4=CC=C(C=C4)OP(=O)(OC5=CC=CC=C5)OC6=CC=CC=C6</t>
  </si>
  <si>
    <t>BQPNUOYXSVUVMY-UHFFFAOYSA-N</t>
  </si>
  <si>
    <t>InChI=1S/C39H34O8P2/c1-39(2,31-23-27-37(28-24-31)46-48(40,42-33-15-7-3-8-16-33)43-34-17-9-4-10-18-34)32-25-29-38(30-26-32)47-49(41,44-35-19-11-5-12-20-35)45-36-21-13-6-14-22-36/h3-30H,1-2H3</t>
  </si>
  <si>
    <t>CC(C)CCCCCCCOP(=O)(OC1=CC=CC=C1)OC2=CC=CC=C2</t>
  </si>
  <si>
    <t>RYUJRXVZSJCHDZ-UHFFFAOYSA-N</t>
  </si>
  <si>
    <t>InChI=1S/C22H31O4P/c1-20(2)14-8-4-3-5-13-19-24-27(23,25-21-15-9-6-10-16-21)26-22-17-11-7-12-18-22/h6-7,9-12,15-18,20H,3-5,8,13-14,19H2,1-2H3</t>
  </si>
  <si>
    <t>CCCCC(CC)COP(=O)(OC1=CC=CC=C1)OC2=CC=CC=C2</t>
  </si>
  <si>
    <t>CGSLYBDCEGBZCG-UHFFFAOYSA-N</t>
  </si>
  <si>
    <t>InChI=1S/C20H27O4P/c1-3-5-12-18(4-2)17-22-25(21,23-19-13-8-6-9-14-19)24-20-15-10-7-11-16-20/h6-11,13-16,18H,3-5,12,17H2,1-2H3</t>
  </si>
  <si>
    <t>C(CCl)OP(=O)(OCCCl)OCC(COP(=O)(OCCCl)OCCCl)(CCl)CCl</t>
  </si>
  <si>
    <t>ZGHUDSLVQAGWEY-UHFFFAOYSA-N</t>
  </si>
  <si>
    <t>InChI=1S/C13H24Cl6O8P2/c14-1-5-22-28(20,23-6-2-15)26-11-13(9-18,10-19)12-27-29(21,24-7-3-16)25-8-4-17/h1-12H2</t>
  </si>
  <si>
    <t>CC(CCOP(=O)(O)OCCC(C)CC(C)(C)C)CC(C)(C)C</t>
  </si>
  <si>
    <t>LPOAIFBVIQAMFA-UHFFFAOYSA-N</t>
  </si>
  <si>
    <t>InChI=1S/C18H39O4P/c1-15(13-17(3,4)5)9-11-21-23(19,20)22-12-10-16(2)14-18(6,7)8/h15-16H,9-14H2,1-8H3,(H,19,20)</t>
  </si>
  <si>
    <t>CC1=CC=CC=C1OP(=O)(OC2=CC=CC=C2)OC3=CC=CC=C3</t>
  </si>
  <si>
    <t>XMNDMAQKWSQVOV-UHFFFAOYSA-N</t>
  </si>
  <si>
    <t>InChI=1S/C19H17O4P/c1-16-10-8-9-15-19(16)23-24(20,21-17-11-4-2-5-12-17)22-18-13-6-3-7-14-18/h2-15H,1H3</t>
  </si>
  <si>
    <t>CC1=CC=CC=C1OP(=O)(O)OC2=CC=CC=C2C</t>
  </si>
  <si>
    <t>OHRCKPRYDGSBRN-UHFFFAOYSA-N</t>
  </si>
  <si>
    <t>InChI=1S/C14H15O4P/c1-11-7-3-5-9-13(11)17-19(15,16)18-14-10-6-4-8-12(14)2/h3-10H,1-2H3,(H,15,16)</t>
  </si>
  <si>
    <t>CCCCOP(=O)(O)OCCCC</t>
  </si>
  <si>
    <t>JYFHYPJRHGVZDY-UHFFFAOYSA-N</t>
  </si>
  <si>
    <t>InChI=1S/C8H19O4P/c1-3-5-7-11-13(9,10)12-8-6-4-2/h3-8H2,1-2H3,(H,9,10)</t>
  </si>
  <si>
    <t>C1=CC=C(C=C1)OP(=O)(O)OC2=CC=CC=C2</t>
  </si>
  <si>
    <t>ASMQGLCHMVWBQR-UHFFFAOYSA-N</t>
  </si>
  <si>
    <t>InChI=1S/C12H11O4P/c13-17(14,15-11-7-3-1-4-8-11)16-12-9-5-2-6-10-12/h1-10H,(H,13,14)</t>
  </si>
  <si>
    <t>CC(COP(=O)(O)OCC(C)Cl)Cl</t>
  </si>
  <si>
    <t>UXEXPVAWQLGFAP-UHFFFAOYSA-N</t>
  </si>
  <si>
    <t>InChI=1S/C6H13Cl2O4P/c1-5(7)3-11-13(9,10)12-4-6(2)8/h5-6H,3-4H2,1-2H3,(H,9,10)</t>
  </si>
  <si>
    <t>C(CCl)OP(=O)(O)OCCCl</t>
  </si>
  <si>
    <t>PMGHIGLOERPWGC-UHFFFAOYSA-N</t>
  </si>
  <si>
    <t>InChI=1S/C4H9Cl2O4P/c5-1-3-9-11(7,8)10-4-2-6/h1-4H2,(H,7,8)</t>
  </si>
  <si>
    <t>C(C(CCl)OP(=O)(O)OC(CCl)CCl)Cl</t>
  </si>
  <si>
    <t>NNKRUBFJSSBFSS-UHFFFAOYSA-N</t>
  </si>
  <si>
    <t>InChI=1S/C6H11Cl4O4P/c7-1-5(2-8)13-15(11,12)14-6(3-9)4-10/h5-6H,1-4H2,(H,11,12)</t>
  </si>
  <si>
    <t>CC(CO)OP(=O)(OC(C)CCl)OC(C)CCl</t>
  </si>
  <si>
    <t>AUUWEOBTRZWTTC-UHFFFAOYSA-N</t>
  </si>
  <si>
    <t>InChI=1S/C9H19Cl2O5P/c1-7(4-10)14-17(13,15-8(2)5-11)16-9(3)6-12/h7-9,12H,4-6H2,1-3H3</t>
  </si>
  <si>
    <t>CCCCC(CC)COP(=O)(O)OC1=CC=CC=C1</t>
  </si>
  <si>
    <t>UGIWGFXQNPWKPR-UHFFFAOYSA-N</t>
  </si>
  <si>
    <t>InChI=1S/C14H23O4P/c1-3-5-9-13(4-2)12-17-19(15,16)18-14-10-7-6-8-11-14/h6-8,10-11,13H,3-5,9,12H2,1-2H3,(H,15,16)</t>
  </si>
  <si>
    <t>Bis(2-butoxyethyl) hydrogen phosphate</t>
  </si>
  <si>
    <t>CCCCOCCOP(=O)(O)OCCOCCCC</t>
  </si>
  <si>
    <t>NNXWIPHZHATIFE-UHFFFAOYSA-N</t>
  </si>
  <si>
    <t>InChI=1S/C12H27O6P/c1-3-5-7-15-9-11-17-19(13,14)18-12-10-16-8-6-4-2/h3-12H2,1-2H3,(H,13,14)</t>
  </si>
  <si>
    <t>CC(O)CCC(CC)COP(=O)(Oc1ccccc1)Oc1ccccc1</t>
  </si>
  <si>
    <t>InChI=1S/C20H27O5P/c1-3-18(15-14-17(2)21)16-23-26(22,24-19-10-6-4-7-11-19)25-20-12-8-5-9-13-20/h4-13,17-18,21H,3,14-16H2,1-2H3</t>
  </si>
  <si>
    <t>PZMFWNXABLTZRN-UHFFFAOYSA-N</t>
  </si>
  <si>
    <t>C1=CC=C(C=C1)OP(=O)(OC2=CC=CC=C2)OC3=CC=CC(=C3)O</t>
  </si>
  <si>
    <t>AWYVETCHVQGXMB-UHFFFAOYSA-N</t>
  </si>
  <si>
    <t>InChI=1S/C18H15O5P/c19-15-8-7-13-18(14-15)23-24(20,21-16-9-3-1-4-10-16)22-17-11-5-2-6-12-17/h1-14,19H</t>
  </si>
  <si>
    <t>CCCCOCCOP(=O)(OCCO)OCCOCCCC</t>
  </si>
  <si>
    <t>UQSRKBXTCXVEJL-UHFFFAOYSA-N</t>
  </si>
  <si>
    <t>InChI=1S/C14H31O7P/c1-3-5-8-17-11-13-20-22(16,19-10-7-15)21-14-12-18-9-6-4-2/h15H,3-14H2,1-2H3</t>
  </si>
  <si>
    <t>CCCCOCCOP(=O)(OCCOCCCC)OCCOCCC(C)O</t>
  </si>
  <si>
    <t>InChI=1S/C18H39O8P/c1-4-6-9-21-12-15-24-27(20,25-16-13-22-10-7-5-2)26-17-14-23-11-8-18(3)19/h18-19H,4-17H2,1-3H3</t>
  </si>
  <si>
    <t>ZYWDPVGRFHQPGL-UHFFFAOYSA-N</t>
  </si>
  <si>
    <t>C1=CC=C(C=C1)OP(=O)(OC2=CC=CC=C2)OC3=CC=C(C=C3)O</t>
  </si>
  <si>
    <t>InChI=1S/C18H15O5P/c19-15-11-13-18(14-12-15)23-24(20,21-16-7-3-1-4-8-16)22-17-9-5-2-6-10-17/h1-14,19H</t>
  </si>
  <si>
    <t>NOPNBQOZUKISRP-UHFFFAOYSA-N</t>
  </si>
  <si>
    <t>C1=CC=C(C=C1)OP(=O)(O)OC2=CC=C(C=C2)O</t>
  </si>
  <si>
    <t>TUBVQVOADJADLU-UHFFFAOYSA-N</t>
  </si>
  <si>
    <t>InChI=1S/C12H11O5P/c13-10-6-8-12(9-7-10)17-18(14,15)16-11-4-2-1-3-5-11/h1-9,13H,(H,14,15)</t>
  </si>
  <si>
    <t>BJQHLKABXJIVAM-UHFFFAOYSA-N</t>
  </si>
  <si>
    <t>InChI=1S/C24H38O4/c1-5-9-13-19(7-3)17-27-23(25)21-15-11-12-16-22(21)24(26)28-18-20(8-4)14-10-6-2/h11-12,15-16,19-20H,5-10,13-14,17-18H2,1-4H3</t>
  </si>
  <si>
    <t>CC(C)CCCCCCOC(=O)C1=CC=CC=C1C(=O)OCCCCCCC(C)C</t>
  </si>
  <si>
    <t>HBGGXOJOCNVPFY-UHFFFAOYSA-N</t>
  </si>
  <si>
    <t>InChI=1S/C26H42O4/c1-21(2)15-9-5-7-13-19-29-25(27)23-17-11-12-18-24(23)26(28)30-20-14-8-6-10-16-22(3)4/h11-12,17-18,21-22H,5-10,13-16,19-20H2,1-4H3</t>
  </si>
  <si>
    <t>CC(C)CCCCCCCOC(=O)C1=CC=CC=C1C(=O)OCCCCCCCC(C)C</t>
  </si>
  <si>
    <t>ZVFDTKUVRCTHQE-UHFFFAOYSA-N</t>
  </si>
  <si>
    <t>InChI=1S/C28H46O4/c1-23(2)17-11-7-5-9-15-21-31-27(29)25-19-13-14-20-26(25)28(30)32-22-16-10-6-8-12-18-24(3)4/h13-14,19-20,23-24H,5-12,15-18,21-22H2,1-4H3</t>
  </si>
  <si>
    <t>DWNAQMUDCDVSLT-UHFFFAOYSA-N</t>
  </si>
  <si>
    <t>InChI=1S/C20H14O4/c21-19(23-15-9-3-1-4-10-15)17-13-7-8-14-18(17)20(22)24-16-11-5-2-6-12-16/h1-14H</t>
  </si>
  <si>
    <t>CC(C)CCCCCCOC(=O)C1CCCCC1C(=O)OCCCCCCC(C)C</t>
  </si>
  <si>
    <t>HORIEOQXBKUKGQ-UHFFFAOYSA-N</t>
  </si>
  <si>
    <t>InChI=1S/C26H48O4/c1-21(2)15-9-5-7-13-19-29-25(27)23-17-11-12-18-24(23)26(28)30-20-14-8-6-10-16-22(3)4/h21-24H,5-20H2,1-4H3</t>
  </si>
  <si>
    <t>CCCCC(CC)COC(=O)C1=CC=CC=C1C(=O)O</t>
  </si>
  <si>
    <t>DJDSLBVSSOQSLW-UHFFFAOYSA-N</t>
  </si>
  <si>
    <t>InChI=1S/C16H22O4/c1-3-5-8-12(4-2)11-20-16(19)14-10-7-6-9-13(14)15(17)18/h6-7,9-10,12H,3-5,8,11H2,1-2H3,(H,17,18)</t>
  </si>
  <si>
    <t>CC(C)COC(=O)C1=CC=CC=C1C(=O)O</t>
  </si>
  <si>
    <t>RZJSUWQGFCHNFS-UHFFFAOYSA-N</t>
  </si>
  <si>
    <t>InChI=1S/C12H14O4/c1-8(2)7-16-12(15)10-6-4-3-5-9(10)11(13)14/h3-6,8H,7H2,1-2H3,(H,13,14)</t>
  </si>
  <si>
    <t>CCCCOC(=O)C1=CC=CC=C1C(=O)O</t>
  </si>
  <si>
    <t>YZBOVSFWWNVKRJ-UHFFFAOYSA-N</t>
  </si>
  <si>
    <t>InChI=1S/C12H14O4/c1-2-3-8-16-12(15)10-7-5-4-6-9(10)11(13)14/h4-7H,2-3,8H2,1H3,(H,13,14)</t>
  </si>
  <si>
    <t>C1CCC(CC1)OC(=O)C2=CC=CC=C2C(=O)O</t>
  </si>
  <si>
    <t>PMDKYLLIOLFQPO-UHFFFAOYSA-N</t>
  </si>
  <si>
    <t>InChI=1S/C14H16O4/c15-13(16)11-8-4-5-9-12(11)14(17)18-10-6-2-1-3-7-10/h4-5,8-10H,1-3,6-7H2,(H,15,16)</t>
  </si>
  <si>
    <t>InChI=1S/C10H10O4/c1-2-14-10(13)8-6-4-3-5-7(8)9(11)12/h3-6H,2H2,1H3,(H,11,12)</t>
  </si>
  <si>
    <t>YWWHKOHZGJFMIE-UHFFFAOYSA-N</t>
  </si>
  <si>
    <t>CCOC(=O)C1=CC=CC=C1C(=O)O</t>
  </si>
  <si>
    <t>COC(=O)C1=CC=CC=C1C(=O)O</t>
  </si>
  <si>
    <t>CCCC(CCCC(C)O)COC(=O)C1=CC=CC=C1C(=O)O</t>
  </si>
  <si>
    <t>KNDRVUYMYPIFIU-UHFFFAOYSA-N</t>
  </si>
  <si>
    <t>InChI=1S/C18H26O5/c1-3-7-14(9-6-8-13(2)19)12-23-18(22)16-11-5-4-10-15(16)17(20)21/h4-5,10-11,13-14,19H,3,6-9,12H2,1-2H3,(H,20,21)</t>
  </si>
  <si>
    <t>CCCC(CCCC(C)=O)COC(=O)c1ccccc1C(=O)O</t>
  </si>
  <si>
    <t>NSGSMZPMFOBAFF-UHFFFAOYSA-N</t>
  </si>
  <si>
    <t>InChI=1S/C18H24O5/c1-3-7-14(9-6-8-13(2)19)12-23-18(22)16-11-5-4-10-15(16)17(20)21/h4-5,10-11,14H,3,6-9,12H2,1-2H3,(H,20,21)</t>
  </si>
  <si>
    <t>DPQMLPCFIOCYFY-UHFFFAOYSA-N</t>
  </si>
  <si>
    <t>InChI=1S/C18H24O6/c1-2-7-13(8-3-6-11-16(19)20)12-24-18(23)15-10-5-4-9-14(15)17(21)22/h4-5,9-10,13H,2-3,6-8,11-12H2,1H3,(H,19,20)(H,21,22)</t>
  </si>
  <si>
    <t>CCCC(CCCCC(=O)O)COC(=O)c1ccccc1C(=O)O</t>
  </si>
  <si>
    <t>CCC(CCC(C)O)COC(=O)C1=CC=CC=C1C(=O)O</t>
  </si>
  <si>
    <t>RYPQSGURZSTFSX-UHFFFAOYSA-N</t>
  </si>
  <si>
    <t>InChI=1S/C16H22O5/c1-3-12(9-8-11(2)17)10-21-16(20)14-7-5-4-6-13(14)15(18)19/h4-7,11-12,17H,3,8-10H2,1-2H3,(H,18,19)</t>
  </si>
  <si>
    <t>CCC(CCC(=O)C)COC(=O)C1=CC=CC=C1C(=O)O</t>
  </si>
  <si>
    <t>HCWNFKHKKHNSSL-UHFFFAOYSA-N</t>
  </si>
  <si>
    <t>InChI=1S/C16H20O5/c1-3-12(9-8-11(2)17)10-21-16(20)14-7-5-4-6-13(14)15(18)19/h4-7,12H,3,8-10H2,1-2H3,(H,18,19)</t>
  </si>
  <si>
    <t>C1=CC=C(C(=C1)C(=O)O)C(=O)OCCCC(=O)O</t>
  </si>
  <si>
    <t>IYTPMLIWBZMBSL-UHFFFAOYSA-N</t>
  </si>
  <si>
    <t>InChI=1S/C12H12O6/c13-10(14)6-3-7-18-12(17)9-5-2-1-4-8(9)11(15)16/h1-2,4-5H,3,6-7H2,(H,13,14)(H,15,16)</t>
  </si>
  <si>
    <t>CCC(CCCC(=O)O)COC(=O)C1=CC=CC=C1C(=O)O</t>
  </si>
  <si>
    <t>XFGRNAPKLGXDGF-UHFFFAOYSA-N</t>
  </si>
  <si>
    <t>InChI=1S/C16H20O6/c1-2-11(6-5-9-14(17)18)10-22-16(21)13-8-4-3-7-12(13)15(19)20/h3-4,7-8,11H,2,5-6,9-10H2,1H3,(H,17,18)(H,19,20)</t>
  </si>
  <si>
    <t>CC(O)CCC(C)CCCOC(=O)C1=CC=CC=C1C(O)=O</t>
  </si>
  <si>
    <t>RWCHSWLUPRJYEX-UHFFFAOYSA-N</t>
  </si>
  <si>
    <t>InChI=1S/C17H24O5/c1-12(9-10-13(2)18)6-5-11-22-17(21)15-8-4-3-7-14(15)16(19)20/h3-4,7-8,12-13,18H,5-6,9-11H2,1-2H3,(H,19,20)</t>
  </si>
  <si>
    <t>CC(CCCCCCCC(=O)O)OC(=O)C1=CC=CC=C1C(=O)O</t>
  </si>
  <si>
    <t>IOWADRRGIUUGJH-UHFFFAOYSA-N</t>
  </si>
  <si>
    <t>InChI=1S/C18H24O6/c1-13(9-5-3-2-4-6-12-16(19)20)24-18(23)15-11-8-7-10-14(15)17(21)22/h7-8,10-11,13H,2-6,9,12H2,1H3,(H,19,20)(H,21,22)</t>
  </si>
  <si>
    <t>CCCCC(C)CCCOC(=O)[C@@H]1CCCC[C@@H]1C(=O)O</t>
  </si>
  <si>
    <t>InChI=1S/C17H30O4/c1-3-4-8-13(2)9-7-12-21-17(20)15-11-6-5-10-14(15)16(18)19/h13-15H,3-12H2,1-2H3,(H,18,19)/t13?,14-,15+/m0/s1</t>
  </si>
  <si>
    <t>IGGVQTVKZINOGK-NOYMGPGASA-N</t>
  </si>
  <si>
    <t>InChI=1S/C17H28O6/c1-12(6-4-10-15(18)19)7-5-11-23-17(22)14-9-3-2-8-13(14)16(20)21/h12-14H,2-11H2,1H3,(H,18,19)(H,20,21)/t12?,13-,14+/m0/s1</t>
  </si>
  <si>
    <t>CC(CCCOC(=O)[C@@H]1CCCC[C@@H]1C(=O)O)CCCC(=O)O</t>
  </si>
  <si>
    <t>HGYNPCSGHWFMTB-KFTPUPIBSA-N</t>
  </si>
  <si>
    <t>CC(O)CCC(C)CCCOC(=O)[C@@H]1CCCC[C@@H]1C(=O)O</t>
  </si>
  <si>
    <t>WPTRTTWYMWWUTQ-PFSRBDOWSA-N</t>
  </si>
  <si>
    <t>InChI=1S/C17H30O5/c1-12(9-10-13(2)18)6-5-11-22-17(21)15-8-4-3-7-14(15)16(19)20/h12-15,18H,3-11H2,1-2H3,(H,19,20)/t12?,13?,14-,15+/m0/s1</t>
  </si>
  <si>
    <t>CCCCC(CC)COC(=O)C1=CC=C(C=C1)C(=O)O</t>
  </si>
  <si>
    <t>HRUJAEJKCNCOGW-UHFFFAOYSA-N</t>
  </si>
  <si>
    <t>InChI=1S/C16H22O4/c1-3-5-6-12(4-2)11-20-16(19)14-9-7-13(8-10-14)15(17)18/h7-10,12H,3-6,11H2,1-2H3,(H,17,18)</t>
  </si>
  <si>
    <t>CCC(CCC(C)O)COC(=O)c1ccc(C(=O)O)cc1</t>
  </si>
  <si>
    <t>ODRKAFOVPBFSIN-UHFFFAOYSA-N</t>
  </si>
  <si>
    <t>InChI=1S/C16H22O5/c1-3-12(5-4-11(2)17)10-21-16(20)14-8-6-13(7-9-14)15(18)19/h6-9,11-12,17H,3-5,10H2,1-2H3,(H,18,19)</t>
  </si>
  <si>
    <t>CCC(CCCC(=O)O)COC(=O)C1=CC=C(C=C1)C(=O)O</t>
  </si>
  <si>
    <t>BIQPFHSSQDGFTK-UHFFFAOYSA-N</t>
  </si>
  <si>
    <t>InChI=1S/C16H20O6/c1-2-11(4-3-5-14(17)18)10-22-16(21)13-8-6-12(7-9-13)15(19)20/h6-9,11H,2-5,10H2,1H3,(H,17,18)(H,19,20)</t>
  </si>
  <si>
    <t>CCCCC(CC)COC(=O)CCCCC(=O)OCC(CC)CCCC</t>
  </si>
  <si>
    <t>SAOKZLXYCUGLFA-UHFFFAOYSA-N</t>
  </si>
  <si>
    <t>InChI=1S/C22H42O4/c1-5-9-13-19(7-3)17-25-21(23)15-11-12-16-22(24)26-18-20(8-4)14-10-6-2/h19-20H,5-18H2,1-4H3</t>
  </si>
  <si>
    <t>CC(C)COC(=O)CCCCC(=O)OCC(C)C</t>
  </si>
  <si>
    <t>RDOFJDLLWVCMRU-UHFFFAOYSA-N</t>
  </si>
  <si>
    <t>InChI=1S/C14H26O4/c1-11(2)9-17-13(15)7-5-6-8-14(16)18-10-12(3)4/h11-12H,5-10H2,1-4H3</t>
  </si>
  <si>
    <t>CCCCC(CC)COC(=O)C1=CC=C(C=C1)C(=O)OCC(CC)CCCC</t>
  </si>
  <si>
    <t>RWPICVVBGZBXNA-UHFFFAOYSA-N</t>
  </si>
  <si>
    <t>InChI=1S/C24H38O4/c1-5-9-11-19(7-3)17-27-23(25)21-13-15-22(16-14-21)24(26)28-18-20(8-4)12-10-6-2/h13-16,19-20H,5-12,17-18H2,1-4H3</t>
  </si>
  <si>
    <t>Isooctyl-2-phenoxyethyl terephthalate</t>
  </si>
  <si>
    <t>CC(C)CCCCCOC(=O)C1=CC=C(C=C1)C(=O)OCCOC2=CC=CC=C2</t>
  </si>
  <si>
    <t>OCSJGBJBLWZYQQ-UHFFFAOYSA-N</t>
  </si>
  <si>
    <t>InChI=1S/C24H30O5/c1-19(2)9-5-4-8-16-28-23(25)20-12-14-21(15-13-20)24(26)29-18-17-27-22-10-6-3-7-11-22/h3,6-7,10-15,19H,4-5,8-9,16-18H2,1-2H3</t>
  </si>
  <si>
    <t>CCC(CCC(=O)C)COC(=O)CCCCC(=O)O</t>
  </si>
  <si>
    <t>XLMWFRRVVDGMRV-UHFFFAOYSA-N</t>
  </si>
  <si>
    <t>InChI=1S/C14H24O5/c1-3-12(9-8-11(2)15)10-19-14(18)7-5-4-6-13(16)17/h12H,3-10H2,1-2H3,(H,16,17)</t>
  </si>
  <si>
    <t>CCCCC(CC)COC(=O)CCCCC(=O)O</t>
  </si>
  <si>
    <t>MBGYSHXGENGTBP-UHFFFAOYSA-N</t>
  </si>
  <si>
    <t>InChI=1S/C14H26O4/c1-3-5-8-12(4-2)11-18-14(17)10-7-6-9-13(15)16/h12H,3-11H2,1-2H3,(H,15,16)</t>
  </si>
  <si>
    <t>CCC(CCC(C)O)COC(=O)CCCCC(=O)O</t>
  </si>
  <si>
    <t>GUWFIYHOYMKEJE-UHFFFAOYSA-N</t>
  </si>
  <si>
    <t>InChI=1S/C14H26O5/c1-3-12(9-8-11(2)15)10-19-14(18)7-5-4-6-13(16)17/h11-12,15H,3-10H2,1-2H3,(H,16,17)</t>
  </si>
  <si>
    <t>CCC(CCCC(=O)O)COC(=O)CCCCC(=O)O</t>
  </si>
  <si>
    <t>InChI=1S/C14H24O6/c1-2-11(6-5-8-13(17)18)10-20-14(19)9-4-3-7-12(15)16/h11H,2-10H2,1H3,(H,15,16)(H,17,18)</t>
  </si>
  <si>
    <t>CCCCC(CC)COC(=O)C1=CC(=C(C=C1)C(=O)OCC(CC)CCCC)C(=O)OCC(CC)CCCC</t>
  </si>
  <si>
    <t>KRADHMIOFJQKEZ-UHFFFAOYSA-N</t>
  </si>
  <si>
    <t>GSEREAHHKPORII-UHFFFAOYSA-N</t>
  </si>
  <si>
    <t>InChI=1S/C33H54O6/c1-7-13-16-25(10-4)22-37-31(34)28-19-20-29(32(35)38-23-26(11-5)17-14-8-2)30(21-28)33(36)39-24-27(12-6)18-15-9-3/h19-21,25-27H,7-18,22-24H2,1-6H3</t>
  </si>
  <si>
    <t>CCCCC(CC)COC(=O)c1ccc(C(=O)O)c(C(=O)OCC(CC)CCCC)c1</t>
  </si>
  <si>
    <t>WXSCEQXIHBEPIQ-UHFFFAOYSA-N</t>
  </si>
  <si>
    <t>InChI=1S/C25H38O6/c1-5-9-11-18(7-3)16-30-24(28)20-13-14-21(23(26)27)22(15-20)25(29)31-17-19(8-4)12-10-6-2/h13-15,18-19H,5-12,16-17H2,1-4H3,(H,26,27)</t>
  </si>
  <si>
    <t>Mono-1-(2-ethyl-5-carboxyhexyl)trimellitate</t>
  </si>
  <si>
    <t>Mono-1-[2(carboxymethyl)hexyl] trimellitate</t>
  </si>
  <si>
    <t>CCC(CCCC(=O)O)COC(=O)c1cc(C(=O)O)ccc1C(=O)O</t>
  </si>
  <si>
    <t>MYRUZGHSNOQPCX-UHFFFAOYSA-N</t>
  </si>
  <si>
    <t>InChI=1S/C17H20O8/c1-2-10(4-3-5-14(18)19)9-25-17(24)13-8-11(15(20)21)6-7-12(13)16(22)23/h6-8,10H,2-5,9H2,1H3,(H,18,19)(H,20,21)(H,22,23)</t>
  </si>
  <si>
    <t>CCCCC(COC(=O)c1cc(C(=O)O)ccc1C(=O)O)CC(=O)O</t>
  </si>
  <si>
    <t>InChI=1S/C17H20O8/c1-2-3-4-10(7-14(18)19)9-25-17(24)13-8-11(15(20)21)5-6-12(13)16(22)23/h5-6,8,10H,2-4,7,9H2,1H3,(H,18,19)(H,20,21)(H,22,23)</t>
  </si>
  <si>
    <t>FMMORJZKJAKBBI-UHFFFAOYSA-N</t>
  </si>
  <si>
    <t>CCC(CCC(C)=O)COC(=O)c1cc(C(=O)O)ccc1C(=O)O</t>
  </si>
  <si>
    <t>BAIGYCWXMXEZKY-UHFFFAOYSA-N</t>
  </si>
  <si>
    <t>InChI=1S/C17H20O7/c1-3-11(5-4-10(2)18)9-24-17(23)14-8-12(15(19)20)6-7-13(14)16(21)22/h6-8,11H,3-5,9H2,1-2H3,(H,19,20)(H,21,22)</t>
  </si>
  <si>
    <t>CCCCOC(=O)CCCCCCCCC(=O)OCCCC</t>
  </si>
  <si>
    <t>PYGXAGIECVVIOZ-UHFFFAOYSA-N</t>
  </si>
  <si>
    <t>InChI=1S/C18H34O4/c1-3-5-15-21-17(19)13-11-9-7-8-10-12-14-18(20)22-16-6-4-2/h3-16H2,1-2H3</t>
  </si>
  <si>
    <t>COC(=O)CCCCCCCCC(=O)OC</t>
  </si>
  <si>
    <t>InChI=1S/C12H22O4/c1-15-11(13)9-7-5-3-4-6-8-10-12(14)16-2/h3-10H2,1-2H3</t>
  </si>
  <si>
    <t>ALOUNLDAKADEEB-UHFFFAOYSA-N</t>
  </si>
  <si>
    <t>CCCCCCOC(=O)CC(CC(=O)OCCCCCC)(C(=O)OCCCCCC)OC(=O)CCC</t>
  </si>
  <si>
    <t>GWVUTNGDMGTPFE-UHFFFAOYSA-N</t>
  </si>
  <si>
    <t>InChI=1S/C28H50O8/c1-5-9-12-15-19-33-25(30)22-28(36-24(29)18-8-4,27(32)35-21-17-14-11-7-3)23-26(31)34-20-16-13-10-6-2/h5-23H2,1-4H3</t>
  </si>
  <si>
    <t>CCCCOC(=O)CC(CC(=O)OCCCC)(C(=O)OCCCC)OC(=O)C</t>
  </si>
  <si>
    <t>QZCLKYGREBVARF-UHFFFAOYSA-N</t>
  </si>
  <si>
    <t>InChI=1S/C20H34O8/c1-5-8-11-25-17(22)14-20(28-16(4)21,19(24)27-13-10-7-3)15-18(23)26-12-9-6-2/h5-15H2,1-4H3</t>
  </si>
  <si>
    <t>CCOC(=O)CC(CC(=O)OCC)(C(=O)OCC)OC(=O)C</t>
  </si>
  <si>
    <t>WEAPVABOECTMGR-UHFFFAOYSA-N</t>
  </si>
  <si>
    <t>InChI=1S/C14H22O8/c1-5-19-11(16)8-14(22-10(4)15,13(18)21-7-3)9-12(17)20-6-2/h5-9H2,1-4H3</t>
  </si>
  <si>
    <t>CCCCCCOC(=O)C1=CC(=C(C=C1)C(=O)OCCCCCC)C(=O)OCCCCCC</t>
  </si>
  <si>
    <t>MXHBQKVKHGQWRB-UHFFFAOYSA-N</t>
  </si>
  <si>
    <t>InChI=1S/C27H42O6/c1-4-7-10-13-18-31-25(28)22-16-17-23(26(29)32-19-14-11-8-5-2)24(21-22)27(30)33-20-15-12-9-6-3/h16-17,21H,4-15,18-20H2,1-3H3</t>
  </si>
  <si>
    <t>COC(=O)CCCCCCCC(=O)OC</t>
  </si>
  <si>
    <t>DRUKNYVQGHETPO-UHFFFAOYSA-N</t>
  </si>
  <si>
    <t>InChI=1S/C11H20O4/c1-14-10(12)8-6-4-3-5-7-9-11(13)15-2/h3-9H2,1-2H3</t>
  </si>
  <si>
    <t>CCNC1=NC(=NC(=N1)Cl)NC(C)C</t>
  </si>
  <si>
    <t>MXWJVTOOROXGIU-UHFFFAOYSA-N</t>
  </si>
  <si>
    <t>InChI=1S/C8H14ClN5/c1-4-10-7-12-6(9)13-8(14-7)11-5(2)3/h5H,4H2,1-3H3,(H2,10,11,12,13,14)</t>
  </si>
  <si>
    <t>CCOP(=S)(OCC)OC1=NC(=NC(=C1)C)C(C)C</t>
  </si>
  <si>
    <t>FHIVAFMUCKRCQO-UHFFFAOYSA-N</t>
  </si>
  <si>
    <t>InChI=1S/C12H21N2O3PS/c1-6-15-18(19,16-7-2)17-11-8-10(5)13-12(14-11)9(3)4/h8-9H,6-7H2,1-5H3</t>
  </si>
  <si>
    <t>C1=CC(=CC=C1[N+](=O)[O-])O</t>
  </si>
  <si>
    <t>BTJIUGUIPKRLHP-UHFFFAOYSA-N</t>
  </si>
  <si>
    <t>InChI=1S/C6H5NO3/c8-6-3-1-5(2-4-6)7(9)10/h1-4,8H</t>
  </si>
  <si>
    <t>C1=C(C(=O)NC(=C1Cl)Cl)Cl</t>
  </si>
  <si>
    <t>InChI=1S/C5H2Cl3NO/c6-2-1-3(7)5(10)9-4(2)8/h1H,(H,9,10)</t>
  </si>
  <si>
    <t>WCYYAQFQZQEUEN-UHFFFAOYSA-N</t>
  </si>
  <si>
    <t>C1=CC=C(C=C1)OC2=CC=CC(=C2)C(=O)O</t>
  </si>
  <si>
    <t>InChI=1S/C13H10O3/c14-13(15)10-5-4-8-12(9-10)16-11-6-2-1-3-7-11/h1-9H,(H,14,15)</t>
  </si>
  <si>
    <t>NXTDJHZGHOFSQG-UHFFFAOYSA-N</t>
  </si>
  <si>
    <t>CC(COC(C)COC(=O)C1=CC=CC=C1)OC(=O)C2=CC=CC=C2</t>
  </si>
  <si>
    <t>LXODQLXKQIJVNK-UHFFFAOYSA-N</t>
  </si>
  <si>
    <t>InChI=1S/C20H22O5/c1-15(13-24-19(21)17-9-5-3-6-10-17)23-14-16(2)25-20(22)18-11-7-4-8-12-18/h3-12,15-16H,13-14H2,1-2H3</t>
  </si>
  <si>
    <t>CC(C)(C)C1=CC(=CC(=C1O)C(C)(C)C)C=O</t>
  </si>
  <si>
    <t>DOZRDZLFLOODMB-UHFFFAOYSA-N</t>
  </si>
  <si>
    <t>InChI=1S/C15H22O2/c1-14(2,3)11-7-10(9-16)8-12(13(11)17)15(4,5)6/h7-9,17H,1-6H3</t>
  </si>
  <si>
    <t>CC(C)OC1=CC=C(C=C1)S(=O)(=O)C2=CC=C(C=C2)O</t>
  </si>
  <si>
    <t>ZTILAOCGFRDHBH-UHFFFAOYSA-N</t>
  </si>
  <si>
    <t>InChI=1S/C15H16O4S/c1-11(2)19-13-5-9-15(10-6-13)20(17,18)14-7-3-12(16)4-8-14/h3-11,16H,1-2H3</t>
  </si>
  <si>
    <t>C=CCC1=C(C=CC(=C1)S(=O)(=O)C2=CC(=C(C=C2)O)CC=C)O</t>
  </si>
  <si>
    <t>MTMKZABGIQJAEX-UHFFFAOYSA-N</t>
  </si>
  <si>
    <t>InChI=1S/C18H18O4S/c1-3-5-13-11-15(7-9-17(13)19)23(21,22)16-8-10-18(20)14(12-16)6-4-2/h3-4,7-12,19-20H,1-2,5-6H2</t>
  </si>
  <si>
    <t>C=CCOC1=CC=C(C=C1)S(=O)(=O)C2=CC=C(C=C2)O</t>
  </si>
  <si>
    <t>FKZIDBGIZLBDDF-UHFFFAOYSA-N</t>
  </si>
  <si>
    <t>InChI=1S/C15H14O4S/c1-2-11-19-13-5-9-15(10-6-13)20(17,18)14-7-3-12(16)4-8-14/h2-10,16H,1,11H2</t>
  </si>
  <si>
    <t>CCCCCCCCCC1=CC=C(C=C1)O</t>
  </si>
  <si>
    <t>IGFHQQFPSIBGKE-UHFFFAOYSA-N</t>
  </si>
  <si>
    <t>InChI=1S/C15H24O/c1-2-3-4-5-6-7-8-9-14-10-12-15(16)13-11-14/h10-13,16H,2-9H2,1H3</t>
  </si>
  <si>
    <t>CC(C)(C)CC(C)(C)C1=CC=C(C=C1)O</t>
  </si>
  <si>
    <t>ISAVYTVYFVQUDY-UHFFFAOYSA-N</t>
  </si>
  <si>
    <t>InChI=1S/C14H22O/c1-13(2,3)10-14(4,5)11-6-8-12(15)9-7-11/h6-9,15H,10H2,1-5H3</t>
  </si>
  <si>
    <t>CCCCCCCCC1=CC=C(C=C1)O</t>
  </si>
  <si>
    <t>NTDQQZYCCIDJRK-UHFFFAOYSA-N</t>
  </si>
  <si>
    <t>InChI=1S/C14H22O/c1-2-3-4-5-6-7-8-13-9-11-14(15)12-10-13/h9-12,15H,2-8H2,1H3</t>
  </si>
  <si>
    <t>C1=CC(=C(C=C1Cl)O)OC2=C(C=C(C=C2)Cl)Cl</t>
  </si>
  <si>
    <t>XEFQLINVKFYRCS-UHFFFAOYSA-N</t>
  </si>
  <si>
    <t>InChI=1S/C12H7Cl3O2/c13-7-1-3-11(9(15)5-7)17-12-4-2-8(14)6-10(12)16/h1-6,16H</t>
  </si>
  <si>
    <t>C(=O)(C(C(C(C(C(F)(F)F)(F)F)(F)F)(F)F)(F)F)O</t>
  </si>
  <si>
    <t>PXUULQAPEKKVAH-UHFFFAOYSA-N</t>
  </si>
  <si>
    <t>InChI=1S/C6HF11O2/c7-2(8,1(18)19)3(9,10)4(11,12)5(13,14)6(15,16)17/h(H,18,19)</t>
  </si>
  <si>
    <t>C(=O)(C(C(C(C(C(C(F)(F)F)(F)F)(F)F)(F)F)(F)F)(F)F)O</t>
  </si>
  <si>
    <t>ZWBAMYVPMDSJGQ-UHFFFAOYSA-N</t>
  </si>
  <si>
    <t>InChI=1S/C7HF13O2/c8-2(9,1(21)22)3(10,11)4(12,13)5(14,15)6(16,17)7(18,19)20/h(H,21,22)</t>
  </si>
  <si>
    <t>C(=O)(C(C(C(C(C(C(C(C(C(C(F)(F)F)(F)F)(F)F)(F)F)(F)F)(F)F)(F)F)(F)F)(F)F)(F)F)O</t>
  </si>
  <si>
    <t>SIDINRCMMRKXGQ-UHFFFAOYSA-N</t>
  </si>
  <si>
    <t>InChI=1S/C11HF21O2/c12-2(13,1(33)34)3(14,15)4(16,17)5(18,19)6(20,21)7(22,23)8(24,25)9(26,27)10(28,29)11(30,31)32/h(H,33,34)</t>
  </si>
  <si>
    <t>C(=O)(C(C(C(F)(F)F)(F)F)(F)F)O</t>
  </si>
  <si>
    <t>YPJUNDFVDDCYIH-UHFFFAOYSA-N</t>
  </si>
  <si>
    <t>InChI=1S/C4HF7O2/c5-2(6,1(12)13)3(7,8)4(9,10)11/h(H,12,13)</t>
  </si>
  <si>
    <t>C(=O)(C(C(C(C(C(C(C(F)(F)F)(F)F)(F)F)(F)F)(F)F)(F)F)(F)F)O</t>
  </si>
  <si>
    <t>SNGREZUHAYWORS-UHFFFAOYSA-N</t>
  </si>
  <si>
    <t>InChI=1S/C8HF15O2/c9-2(10,1(24)25)3(11,12)4(13,14)5(15,16)6(17,18)7(19,20)8(21,22)23/h(H,24,25)</t>
  </si>
  <si>
    <t>C(C(C(C(C(F)(F)S(=O)(=O)O)(F)F)(F)F)(F)F)(C(C(C(F)(F)F)(F)F)(F)F)(F)F</t>
  </si>
  <si>
    <t>InChI=1S/C8HF17O3S/c9-1(10,3(13,14)5(17,18)7(21,22)23)2(11,12)4(15,16)6(19,20)8(24,25)29(26,27)28/h(H,26,27,28)</t>
  </si>
  <si>
    <t>YFSUTJLHUFNCNZ-UHFFFAOYSA-N</t>
  </si>
  <si>
    <t>C(C(C(C(C(C(F)(F)S(=O)(=O)O)(F)F)(F)F)(F)F)(F)F)(C(C(C(C(F)(F)F)(F)F)(F)F)(F)F)(F)F</t>
  </si>
  <si>
    <t>HYWZIAVPBSTISZ-UHFFFAOYSA-N</t>
  </si>
  <si>
    <t>InChI=1S/C10HF21O3S/c11-1(12,3(15,16)5(19,20)7(23,24)9(27,28)29)2(13,14)4(17,18)6(21,22)8(25,26)10(30,31)35(32,33)34/h(H,32,33,34)</t>
  </si>
  <si>
    <t>C(=O)(C(C(C(C(C(C(C(C(C(C(C(F)(F)F)(F)F)(F)F)(F)F)(F)F)(F)F)(F)F)(F)F)(F)F)(F)F)(F)F)O</t>
  </si>
  <si>
    <t>CXGONMQFMIYUJR-UHFFFAOYSA-N</t>
  </si>
  <si>
    <t>InChI=1S/C12HF23O2/c13-2(14,1(36)37)3(15,16)4(17,18)5(19,20)6(21,22)7(23,24)8(25,26)9(27,28)10(29,30)11(31,32)12(33,34)35/h(H,36,37)</t>
  </si>
  <si>
    <t>C(=O)(C(C(C(C(C(C(C(C(C(F)(F)F)(F)F)(F)F)(F)F)(F)F)(F)F)(F)F)(F)F)(F)F)O</t>
  </si>
  <si>
    <t>PCIUEQPBYFRTEM-UHFFFAOYSA-N</t>
  </si>
  <si>
    <t>InChI=1S/C10HF19O2/c11-2(12,1(30)31)3(13,14)4(15,16)5(17,18)6(19,20)7(21,22)8(23,24)9(25,26)10(27,28)29/h(H,30,31)</t>
  </si>
  <si>
    <t>C(C(C(F)(F)S(=O)(=O)O)(F)F)(C(F)(F)F)(F)F</t>
  </si>
  <si>
    <t>JGTNAGYHADQMCM-UHFFFAOYSA-N</t>
  </si>
  <si>
    <t>InChI=1S/C4HF9O3S/c5-1(6,3(9,10)11)2(7,8)4(12,13)17(14,15)16/h(H,14,15,16)</t>
  </si>
  <si>
    <t>C(C(C(C(F)(F)S(=O)(=O)O)(F)F)(F)F)(C(C(F)(F)F)(F)F)(F)F</t>
  </si>
  <si>
    <t>QZHDEAJFRJCDMF-UHFFFAOYSA-N</t>
  </si>
  <si>
    <t>InChI=1S/C6HF13O3S/c7-1(8,3(11,12)5(15,16)17)2(9,10)4(13,14)6(18,19)23(20,21)22/h(H,20,21,22)</t>
  </si>
  <si>
    <t>C(=O)(C(C(C(C(C(C(C(C(C(C(C(C(F)(F)F)(F)F)(F)F)(F)F)(F)F)(F)F)(F)F)(F)F)(F)F)(F)F)(F)F)(F)F)O</t>
  </si>
  <si>
    <t>LVDGGZAZAYHXEY-UHFFFAOYSA-N</t>
  </si>
  <si>
    <t>InChI=1S/C13HF25O2/c14-2(15,1(39)40)3(16,17)4(18,19)5(20,21)6(22,23)7(24,25)8(26,27)9(28,29)10(30,31)11(32,33)12(34,35)13(36,37)38/h(H,39,40)</t>
  </si>
  <si>
    <t>C(=O)(C(C(C(C(C(C(C(C(C(C(C(C(C(C(C(C(C(F)(F)F)(F)F)(F)F)(F)F)(F)F)(F)F)(F)F)(F)F)(F)F)(F)F)(F)F)(F)F)(F)F)(F)F)(F)F)(F)F)(F)F)O</t>
  </si>
  <si>
    <t>ZTSDOGSKTICNPQ-UHFFFAOYSA-N</t>
  </si>
  <si>
    <t>InChI=1S/C18HF35O2/c19-2(20,1(54)55)3(21,22)4(23,24)5(25,26)6(27,28)7(29,30)8(31,32)9(33,34)10(35,36)11(37,38)12(39,40)13(41,42)14(43,44)15(45,46)16(47,48)17(49,50)18(51,52)53/h(H,54,55)</t>
  </si>
  <si>
    <t>C(=O)(C(C(C(C(C(C(C(C(C(C(C(C(C(F)(F)F)(F)F)(F)F)(F)F)(F)F)(F)F)(F)F)(F)F)(F)F)(F)F)(F)F)(F)F)(F)F)O</t>
  </si>
  <si>
    <t>RUDINRUXCKIXAJ-UHFFFAOYSA-N</t>
  </si>
  <si>
    <t>InChI=1S/C14HF27O2/c15-2(16,1(42)43)3(17,18)4(19,20)5(21,22)6(23,24)7(25,26)8(27,28)9(29,30)10(31,32)11(33,34)12(35,36)13(37,38)14(39,40)41/h(H,42,43)</t>
  </si>
  <si>
    <t>C(=O)(C(C(C(C(C(C(C(C(C(C(C(C(C(C(C(F)(F)F)(F)F)(F)F)(F)F)(F)F)(F)F)(F)F)(F)F)(F)F)(F)F)(F)F)(F)F)(F)F)(F)F)(F)F)O</t>
  </si>
  <si>
    <t>OJMBMWRMTMHMSZ-UHFFFAOYSA-N</t>
  </si>
  <si>
    <t>InChI=1S/C16HF31O2/c17-2(18,1(48)49)3(19,20)4(21,22)5(23,24)6(25,26)7(27,28)8(29,30)9(31,32)10(33,34)11(35,36)12(37,38)13(39,40)14(41,42)15(43,44)16(45,46)47/h(H,48,49)</t>
  </si>
  <si>
    <t>C(=O)(C(C(C(C(C(C(C(C(F)(F)F)(F)F)(F)F)(F)F)(F)F)(F)F)(F)F)(F)F)O</t>
  </si>
  <si>
    <t>UZUFPBIDKMEQEQ-UHFFFAOYSA-N</t>
  </si>
  <si>
    <t>InChI=1S/C9HF17O2/c10-2(11,1(27)28)3(12,13)4(14,15)5(16,17)6(18,19)7(20,21)8(22,23)9(24,25)26/h(H,27,28)</t>
  </si>
  <si>
    <t>C(=O)(C(C(C(C(F)(F)F)(F)F)(F)F)(F)F)O</t>
  </si>
  <si>
    <t>CXZGQIAOTKWCDB-UHFFFAOYSA-N</t>
  </si>
  <si>
    <t>InChI=1S/C5HF9O2/c6-2(7,1(15)16)3(8,9)4(10,11)5(12,13)14/h(H,15,16)</t>
  </si>
  <si>
    <t>C(CS(=O)(=O)O)C(C(C(C(C(C(C(C(C(C(F)(F)F)(F)F)(F)F)(F)F)(F)F)(F)F)(F)F)(F)F)(F)F)(F)F</t>
  </si>
  <si>
    <t>AJMAYLFJZQYRHN-UHFFFAOYSA-N</t>
  </si>
  <si>
    <t>InChI=1S/C12H5F21O3S/c13-3(14,1-2-37(34,35)36)4(15,16)5(17,18)6(19,20)7(21,22)8(23,24)9(25,26)10(27,28)11(29,30)12(31,32)33/h1-2H2,(H,34,35,36)</t>
  </si>
  <si>
    <t>C(COP(=O)(O)OCCC(C(C(C(C(C(C(C(F)(F)F)(F)F)(F)F)(F)F)(F)F)(F)F)(F)F)(F)F)C(C(C(C(C(C(C(C(F)(F)F)(F)F)(F)F)(F)F)(F)F)(F)F)(F)F)(F)F</t>
  </si>
  <si>
    <t>AFWOYEYXUDHGHF-UHFFFAOYSA-N</t>
  </si>
  <si>
    <t>InChI=1S/C20H9F34O4P/c21-5(22,7(25,26)9(29,30)11(33,34)13(37,38)15(41,42)17(45,46)19(49,50)51)1-3-57-59(55,56)58-4-2-6(23,24)8(27,28)10(31,32)12(35,36)14(39,40)16(43,44)18(47,48)20(52,53)54/h1-4H2,(H,55,56)</t>
  </si>
  <si>
    <t>C(CS(=O)(=O)O)C(C(C(C(C(C(F)(F)F)(F)F)(F)F)(F)F)(F)F)(F)F</t>
  </si>
  <si>
    <t>VIONGDJUYAYOPU-UHFFFAOYSA-N</t>
  </si>
  <si>
    <t>InChI=1S/C8H5F13O3S/c9-3(10,1-2-25(22,23)24)4(11,12)5(13,14)6(15,16)7(17,18)8(19,20)21/h1-2H2,(H,22,23,24)</t>
  </si>
  <si>
    <t>8-Chloroperfluorooctylphosponic acid</t>
  </si>
  <si>
    <t>O=P(O)(O)C(F)(F)C(F)(F)C(F)(F)C(F)(F)C(F)(F)C(F)(F)C(F)(F)C(F)(F)Cl</t>
  </si>
  <si>
    <t>InChI=1S/C8H2ClF16O3P/c9-7(22,23)5(18,19)3(14,15)1(10,11)2(12,13)4(16,17)6(20,21)8(24,25)29(26,27)28/h(H2,26,27,28)</t>
  </si>
  <si>
    <t>JTUDXWNBUPNSAX-UHFFFAOYSA-N</t>
  </si>
  <si>
    <t>C(=C(C(C(C(C(C(C(C(F)(F)F)(F)F)(F)F)(F)F)(F)F)(F)F)(F)F)F)C(=O)O</t>
  </si>
  <si>
    <t>WHZXTVOEGZRRJM-UPHRSURJSA-N</t>
  </si>
  <si>
    <t>InChI=1S/C10H2F16O2/c11-2(1-3(27)28)4(12,13)5(14,15)6(16,17)7(18,19)8(20,21)9(22,23)10(24,25)26/h1H,(H,27,28)/b2-1-</t>
  </si>
  <si>
    <t>O=P(O)(O)C(F)(F)C(F)(F)C(F)(F)C(F)(F)C(F)(F)C(F)(F)Cl</t>
  </si>
  <si>
    <t>SSYJCIUXWUSGKG-UHFFFAOYSA-N</t>
  </si>
  <si>
    <t>InChI=1S/C6H2ClF12O3P/c7-5(16,17)3(12,13)1(8,9)2(10,11)4(14,15)6(18,19)23(20,21)22/h(H2,20,21,22)</t>
  </si>
  <si>
    <t>C(=C(C(C(C(C(C(C(C(C(C(F)(F)F)(F)F)(F)F)(F)F)(F)F)(F)F)(F)F)(F)F)(F)F)F)C(=O)O</t>
  </si>
  <si>
    <t>OGNPKTMXAFCAFU-UHFFFAOYSA-N</t>
  </si>
  <si>
    <t>InChI=1S/C12H2F20O2/c13-2(1-3(33)34)4(14,15)5(16,17)6(18,19)7(20,21)8(22,23)9(24,25)10(26,27)11(28,29)12(30,31)32/h1H,(H,33,34)</t>
  </si>
  <si>
    <t>C(C(C(C(C(C(F)(F)P(=O)(O)O)(F)F)(F)F)(F)F)(F)F)(C(C(C(C(F)(F)F)(F)F)(F)F)(F)F)(F)F</t>
  </si>
  <si>
    <t>CTGNCBOZEMOASL-UHFFFAOYSA-N</t>
  </si>
  <si>
    <t>InChI=1S/C10H2F21O3P/c11-1(12,3(15,16)5(19,20)7(23,24)9(27,28)29)2(13,14)4(17,18)6(21,22)8(25,26)10(30,31)35(32,33)34/h(H2,32,33,34)</t>
  </si>
  <si>
    <t>C(=O)(C(C(F)(F)F)(OC(C(C(F)(F)F)(F)F)(F)F)F)O</t>
  </si>
  <si>
    <t>CSEBNABAWMZWIF-UHFFFAOYSA-N</t>
  </si>
  <si>
    <t>InChI=1S/C6HF11O3/c7-2(1(18)19,4(10,11)12)20-6(16,17)3(8,9)5(13,14)15/h(H,18,19)</t>
  </si>
  <si>
    <t>CCNS(=O)(=O)C(C(C(C(C(C(C(C(F)(F)F)(F)F)(F)F)(F)F)(F)F)(F)F)(F)F)(F)F</t>
  </si>
  <si>
    <t>CCEKAJIANROZEO-UHFFFAOYSA-N</t>
  </si>
  <si>
    <t>InChI=1S/C10H6F17NO2S/c1-2-28-31(29,30)10(26,27)8(21,22)6(17,18)4(13,14)3(11,12)5(15,16)7(19,20)9(23,24)25/h28H,2H2,1H3</t>
  </si>
  <si>
    <t>CCN(CC(=O)O)S(=O)(=O)C(C(C(C(C(C(C(C(F)(F)F)(F)F)(F)F)(F)F)(F)F)(F)F)(F)F)(F)F</t>
  </si>
  <si>
    <t>CKRXVVGETMYFIO-UHFFFAOYSA-N</t>
  </si>
  <si>
    <t>InChI=1S/C12H8F17NO4S/c1-2-30(3-4(31)32)35(33,34)12(28,29)10(23,24)8(19,20)6(15,16)5(13,14)7(17,18)9(21,22)11(25,26)27/h2-3H2,1H3,(H,31,32)</t>
  </si>
  <si>
    <t>C(C(C(C(C(F)(F)S(=O)(=O)N)(F)F)(F)F)(F)F)(C(C(C(F)(F)F)(F)F)(F)F)(F)F</t>
  </si>
  <si>
    <t>RRRXPPIDPYTNJG-UHFFFAOYSA-N</t>
  </si>
  <si>
    <t>InChI=1S/C8H2F17NO2S/c9-1(10,3(13,14)5(17,18)7(21,22)23)2(11,12)4(15,16)6(19,20)8(24,25)29(26,27)28/h(H2,26,27,28)</t>
  </si>
  <si>
    <t>CNS(=O)(=O)C(C(C(C(C(C(C(C(F)(F)F)(F)F)(F)F)(F)F)(F)F)(F)F)(F)F)(F)F</t>
  </si>
  <si>
    <t>SRMWNTGHXHOWBT-UHFFFAOYSA-N</t>
  </si>
  <si>
    <t>InChI=1S/C9H4F17NO2S/c1-27-30(28,29)9(25,26)7(20,21)5(16,17)3(12,13)2(10,11)4(14,15)6(18,19)8(22,23)24/h27H,1H3</t>
  </si>
  <si>
    <t>CN(CC(=O)O)S(=O)(=O)C(C(C(C(C(C(C(C(F)(F)F)(F)F)(F)F)(F)F)(F)F)(F)F)(F)F)(F)F</t>
  </si>
  <si>
    <t>QNDHIRFIMVNHBN-UHFFFAOYSA-N</t>
  </si>
  <si>
    <t>InChI=1S/C11H6F17NO4S/c1-29(2-3(30)31)34(32,33)11(27,28)9(22,23)7(18,19)5(14,15)4(12,13)6(16,17)8(20,21)10(24,25)26/h2H2,1H3,(H,30,31)</t>
  </si>
  <si>
    <t>C8HClF16O4S</t>
  </si>
  <si>
    <t>C(C(C(C(F)(F)Cl)(F)F)(F)F)(C(C(OC(C(F)(F)S(=O)(=O)O)(F)F)(F)F)(F)F)(F)F</t>
  </si>
  <si>
    <t>GGOUUEMCWBTDMT-UHFFFAOYSA-N</t>
  </si>
  <si>
    <t>InChI=1S/C8HClF16O4S/c9-5(18,19)3(14,15)1(10,11)2(12,13)4(16,17)6(20,21)29-7(22,23)8(24,25)30(26,27)28/h(H,26,27,28)</t>
  </si>
  <si>
    <t>C(CS(=O)(=O)O)C(C(C(C(C(C(C(C(F)(F)F)(F)F)(F)F)(F)F)(F)F)(F)F)(F)F)(F)F</t>
  </si>
  <si>
    <t>ALVYVCQIFHTIRD-UHFFFAOYSA-N</t>
  </si>
  <si>
    <t>InChI=1S/C10H5F17O3S/c11-3(12,1-2-31(28,29)30)4(13,14)5(15,16)6(17,18)7(19,20)8(21,22)9(23,24)10(25,26)27/h1-2H2,(H,28,29,30)</t>
  </si>
  <si>
    <t>CCCCC(CC)COC(C1=CC=CC=C1C(=O)OCC(CC)CCCC)=O</t>
  </si>
  <si>
    <t>O=C(OC1=CC=CC=C1)C1=CC=CC=C1C(=O)OC1=CC=CC=C1</t>
  </si>
  <si>
    <t>2-Benzothiazolol</t>
  </si>
  <si>
    <t>organophosphorus flame retardant (OP)</t>
  </si>
  <si>
    <t>OP metabolites</t>
  </si>
  <si>
    <t>Plasticizer metabolites</t>
  </si>
  <si>
    <t>PFAS</t>
  </si>
  <si>
    <t>Other chemicals</t>
  </si>
  <si>
    <t>BBOEHEP</t>
  </si>
  <si>
    <t>InChI=1S/C9H8O4/c1-13-9(12)7-5-3-2-4-6(7)8(10)11/h2-5H,1H3,(H,10,11)</t>
  </si>
  <si>
    <t>FNJSWIPFHMKRAT-UHFFFAOYSA-N</t>
  </si>
  <si>
    <t>5-cx-MEHA</t>
  </si>
  <si>
    <t>10:2 FTUCA</t>
  </si>
  <si>
    <t>8:2 FTUCA</t>
  </si>
  <si>
    <r>
      <t>CCS [</t>
    </r>
    <r>
      <rPr>
        <b/>
        <sz val="11"/>
        <rFont val="Calibri"/>
        <family val="2"/>
      </rPr>
      <t>Å</t>
    </r>
    <r>
      <rPr>
        <b/>
        <vertAlign val="superscript"/>
        <sz val="9.9"/>
        <rFont val="Calibri"/>
        <family val="2"/>
      </rPr>
      <t>2</t>
    </r>
    <r>
      <rPr>
        <b/>
        <sz val="9.9"/>
        <rFont val="Calibri"/>
        <family val="2"/>
      </rPr>
      <t>]</t>
    </r>
  </si>
  <si>
    <t>DOCP</t>
  </si>
  <si>
    <t>Spalte1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</si>
</sst>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1"/>
      <color rgb="FF212121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9.9"/>
      <name val="Calibri"/>
      <family val="2"/>
    </font>
    <font>
      <b/>
      <vertAlign val="superscript"/>
      <sz val="9.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</cellStyleXfs>
  <cellXfs count="41">
    <xf numFmtId="0" fontId="0" fillId="0" borderId="0" xfId="0"/>
    <xf numFmtId="0" fontId="0" fillId="0" borderId="0" xfId="0"/>
    <xf numFmtId="0" fontId="21" fillId="33" borderId="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166" fontId="21" fillId="33" borderId="10" xfId="0" applyNumberFormat="1" applyFont="1" applyFill="1" applyBorder="1" applyAlignment="1">
      <alignment horizontal="left" vertical="center"/>
    </xf>
    <xf numFmtId="0" fontId="21" fillId="33" borderId="0" xfId="0" applyFont="1" applyFill="1" applyAlignment="1">
      <alignment horizontal="left"/>
    </xf>
    <xf numFmtId="0" fontId="0" fillId="0" borderId="11" xfId="0" applyFill="1" applyBorder="1"/>
    <xf numFmtId="164" fontId="0" fillId="0" borderId="11" xfId="0" applyNumberForma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/>
    <xf numFmtId="164" fontId="0" fillId="0" borderId="12" xfId="0" applyNumberFormat="1" applyFill="1" applyBorder="1" applyAlignment="1">
      <alignment horizontal="left" vertical="top" wrapText="1"/>
    </xf>
    <xf numFmtId="164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2" fontId="0" fillId="0" borderId="12" xfId="0" applyNumberFormat="1" applyFill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/>
    <xf numFmtId="0" fontId="20" fillId="0" borderId="12" xfId="0" applyFont="1" applyFill="1" applyBorder="1" applyAlignment="1">
      <alignment horizontal="left" vertical="top" wrapText="1"/>
    </xf>
    <xf numFmtId="164" fontId="16" fillId="0" borderId="12" xfId="0" applyNumberFormat="1" applyFont="1" applyFill="1" applyBorder="1" applyAlignment="1">
      <alignment horizontal="left" vertical="top" wrapText="1"/>
    </xf>
    <xf numFmtId="164" fontId="19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166" fontId="0" fillId="0" borderId="12" xfId="0" applyNumberFormat="1" applyFont="1" applyFill="1" applyBorder="1" applyAlignment="1">
      <alignment horizontal="left" vertical="top" wrapText="1"/>
    </xf>
    <xf numFmtId="12" fontId="0" fillId="0" borderId="12" xfId="0" applyNumberFormat="1" applyFont="1" applyFill="1" applyBorder="1" applyAlignment="1">
      <alignment horizontal="left" vertical="top" wrapText="1"/>
    </xf>
    <xf numFmtId="12" fontId="0" fillId="0" borderId="12" xfId="0" applyNumberFormat="1" applyFont="1" applyFill="1" applyBorder="1"/>
    <xf numFmtId="165" fontId="0" fillId="0" borderId="12" xfId="0" applyNumberFormat="1" applyFont="1" applyFill="1" applyBorder="1" applyAlignment="1">
      <alignment horizontal="left" vertical="top" wrapText="1"/>
    </xf>
    <xf numFmtId="0" fontId="18" fillId="0" borderId="12" xfId="42" applyFill="1" applyBorder="1" applyAlignment="1">
      <alignment horizontal="left" vertical="top" wrapText="1"/>
    </xf>
    <xf numFmtId="0" fontId="18" fillId="0" borderId="12" xfId="42" applyFill="1" applyBorder="1" applyAlignment="1"/>
    <xf numFmtId="0" fontId="1" fillId="0" borderId="12" xfId="42" applyFont="1" applyFill="1" applyBorder="1" applyAlignment="1">
      <alignment horizontal="left" vertical="top" wrapText="1"/>
    </xf>
    <xf numFmtId="0" fontId="1" fillId="0" borderId="12" xfId="42" applyFont="1" applyFill="1" applyBorder="1" applyAlignment="1"/>
    <xf numFmtId="2" fontId="16" fillId="0" borderId="12" xfId="0" applyNumberFormat="1" applyFont="1" applyFill="1" applyBorder="1" applyAlignment="1">
      <alignment horizontal="left" vertical="top" wrapText="1"/>
    </xf>
    <xf numFmtId="166" fontId="0" fillId="0" borderId="12" xfId="0" applyNumberForma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/>
    <xf numFmtId="0" fontId="0" fillId="0" borderId="13" xfId="0" applyFont="1" applyFill="1" applyBorder="1" applyAlignment="1">
      <alignment horizontal="left" vertical="top" wrapText="1"/>
    </xf>
    <xf numFmtId="2" fontId="0" fillId="0" borderId="13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164" fontId="0" fillId="0" borderId="13" xfId="0" applyNumberFormat="1" applyFont="1" applyFill="1" applyBorder="1" applyAlignment="1">
      <alignment horizontal="left" vertical="top" wrapText="1"/>
    </xf>
    <xf numFmtId="2" fontId="0" fillId="0" borderId="13" xfId="0" applyNumberFormat="1" applyFill="1" applyBorder="1" applyAlignment="1">
      <alignment horizontal="left" vertical="top" wrapText="1"/>
    </xf>
  </cellXfs>
  <cellStyles count="43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 % - Akzent1 2" xfId="36"/>
    <cellStyle name="60 % - Akzent2 2" xfId="37"/>
    <cellStyle name="60 % - Akzent3 2" xfId="38"/>
    <cellStyle name="60 % - Akzent4 2" xfId="39"/>
    <cellStyle name="60 % - Akzent5 2" xfId="40"/>
    <cellStyle name="60 % - Akzent6 2" xfId="41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/>
    <cellStyle name="Normal" xfId="0" builtinId="0"/>
    <cellStyle name="Note" xfId="14" builtinId="10" customBuiltin="1"/>
    <cellStyle name="Output" xfId="9" builtinId="21" customBuiltin="1"/>
    <cellStyle name="Standard 2" xfId="42"/>
    <cellStyle name="Title" xfId="1" builtinId="15" customBuiltin="1"/>
    <cellStyle name="Total" xfId="16" builtinId="25" customBuiltin="1"/>
    <cellStyle name="Warning Text" xfId="13" builtinId="11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6" formatCode="0.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0.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left" textRotation="0" wrapText="0" indent="0" justifyLastLine="0" shrinkToFit="0" readingOrder="0"/>
    </dxf>
  </dxfs>
  <tableStyles count="0" defaultTableStyle="TableStyleMedium2" defaultPivotStyle="PivotStyleLight16"/>
  <colors>
    <mruColors>
      <color rgb="FFDEB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53" Type="http://schemas.openxmlformats.org/officeDocument/2006/relationships/image" Target="../media/image53.png"/><Relationship Id="rId74" Type="http://schemas.openxmlformats.org/officeDocument/2006/relationships/image" Target="../media/image74.png"/><Relationship Id="rId128" Type="http://schemas.openxmlformats.org/officeDocument/2006/relationships/image" Target="../media/image128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6" Type="http://schemas.openxmlformats.org/officeDocument/2006/relationships/image" Target="../media/image16.png"/><Relationship Id="rId37" Type="http://schemas.openxmlformats.org/officeDocument/2006/relationships/image" Target="../media/image37.png"/><Relationship Id="rId58" Type="http://schemas.openxmlformats.org/officeDocument/2006/relationships/image" Target="../media/image58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44" Type="http://schemas.openxmlformats.org/officeDocument/2006/relationships/image" Target="../media/image14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709083</xdr:colOff>
      <xdr:row>4</xdr:row>
      <xdr:rowOff>195804</xdr:rowOff>
    </xdr:from>
    <xdr:to>
      <xdr:col>4</xdr:col>
      <xdr:colOff>2074332</xdr:colOff>
      <xdr:row>4</xdr:row>
      <xdr:rowOff>837397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C284628-28D9-4C0D-B875-EDE9D8207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0" y="3243804"/>
          <a:ext cx="1365249" cy="641593"/>
        </a:xfrm>
        <a:prstGeom prst="rect">
          <a:avLst/>
        </a:prstGeom>
      </xdr:spPr>
    </xdr:pic>
    <xdr:clientData/>
  </xdr:twoCellAnchor>
  <xdr:twoCellAnchor>
    <xdr:from>
      <xdr:col>4</xdr:col>
      <xdr:colOff>836085</xdr:colOff>
      <xdr:row>98</xdr:row>
      <xdr:rowOff>320907</xdr:rowOff>
    </xdr:from>
    <xdr:to>
      <xdr:col>4</xdr:col>
      <xdr:colOff>2211917</xdr:colOff>
      <xdr:row>98</xdr:row>
      <xdr:rowOff>759822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08DE3A-EB46-407A-9E38-7CFC1A5B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84585" y="92914490"/>
          <a:ext cx="1375832" cy="438915"/>
        </a:xfrm>
        <a:prstGeom prst="rect">
          <a:avLst/>
        </a:prstGeom>
      </xdr:spPr>
    </xdr:pic>
    <xdr:clientData/>
  </xdr:twoCellAnchor>
  <xdr:twoCellAnchor>
    <xdr:from>
      <xdr:col>4</xdr:col>
      <xdr:colOff>1047751</xdr:colOff>
      <xdr:row>17</xdr:row>
      <xdr:rowOff>298446</xdr:rowOff>
    </xdr:from>
    <xdr:to>
      <xdr:col>4</xdr:col>
      <xdr:colOff>1767417</xdr:colOff>
      <xdr:row>17</xdr:row>
      <xdr:rowOff>740650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7253DC4-EE1A-4D51-B1CF-6DF322777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50418" y="15728946"/>
          <a:ext cx="719666" cy="442204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42</xdr:row>
      <xdr:rowOff>253999</xdr:rowOff>
    </xdr:from>
    <xdr:to>
      <xdr:col>4</xdr:col>
      <xdr:colOff>1816391</xdr:colOff>
      <xdr:row>42</xdr:row>
      <xdr:rowOff>751416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4495D323-B135-447E-88BC-02B701D0F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02250" y="20446999"/>
          <a:ext cx="916808" cy="497417"/>
        </a:xfrm>
        <a:prstGeom prst="rect">
          <a:avLst/>
        </a:prstGeom>
      </xdr:spPr>
    </xdr:pic>
    <xdr:clientData/>
  </xdr:twoCellAnchor>
  <xdr:twoCellAnchor>
    <xdr:from>
      <xdr:col>4</xdr:col>
      <xdr:colOff>804333</xdr:colOff>
      <xdr:row>44</xdr:row>
      <xdr:rowOff>232833</xdr:rowOff>
    </xdr:from>
    <xdr:to>
      <xdr:col>4</xdr:col>
      <xdr:colOff>1851474</xdr:colOff>
      <xdr:row>44</xdr:row>
      <xdr:rowOff>751417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30AB40E-1718-4DDC-9057-5FA668F9E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07000" y="22330833"/>
          <a:ext cx="1047141" cy="518584"/>
        </a:xfrm>
        <a:prstGeom prst="rect">
          <a:avLst/>
        </a:prstGeom>
      </xdr:spPr>
    </xdr:pic>
    <xdr:clientData/>
  </xdr:twoCellAnchor>
  <xdr:twoCellAnchor>
    <xdr:from>
      <xdr:col>4</xdr:col>
      <xdr:colOff>1026584</xdr:colOff>
      <xdr:row>65</xdr:row>
      <xdr:rowOff>201082</xdr:rowOff>
    </xdr:from>
    <xdr:to>
      <xdr:col>4</xdr:col>
      <xdr:colOff>1767416</xdr:colOff>
      <xdr:row>65</xdr:row>
      <xdr:rowOff>704848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904CFB-2A92-4517-AC27-6EC91B9B7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29251" y="24204082"/>
          <a:ext cx="740832" cy="503766"/>
        </a:xfrm>
        <a:prstGeom prst="rect">
          <a:avLst/>
        </a:prstGeom>
      </xdr:spPr>
    </xdr:pic>
    <xdr:clientData/>
  </xdr:twoCellAnchor>
  <xdr:twoCellAnchor>
    <xdr:from>
      <xdr:col>4</xdr:col>
      <xdr:colOff>1005417</xdr:colOff>
      <xdr:row>11</xdr:row>
      <xdr:rowOff>232833</xdr:rowOff>
    </xdr:from>
    <xdr:to>
      <xdr:col>4</xdr:col>
      <xdr:colOff>1904999</xdr:colOff>
      <xdr:row>11</xdr:row>
      <xdr:rowOff>720904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E138F4A6-8C65-4F90-B494-F8E12D790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08084" y="25188333"/>
          <a:ext cx="899582" cy="488071"/>
        </a:xfrm>
        <a:prstGeom prst="rect">
          <a:avLst/>
        </a:prstGeom>
      </xdr:spPr>
    </xdr:pic>
    <xdr:clientData/>
  </xdr:twoCellAnchor>
  <xdr:twoCellAnchor>
    <xdr:from>
      <xdr:col>4</xdr:col>
      <xdr:colOff>963083</xdr:colOff>
      <xdr:row>9</xdr:row>
      <xdr:rowOff>264583</xdr:rowOff>
    </xdr:from>
    <xdr:to>
      <xdr:col>4</xdr:col>
      <xdr:colOff>2061259</xdr:colOff>
      <xdr:row>9</xdr:row>
      <xdr:rowOff>783166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C1397C5C-06F6-453C-9892-40642F7F5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65750" y="26172583"/>
          <a:ext cx="1098176" cy="518583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5</xdr:row>
      <xdr:rowOff>232834</xdr:rowOff>
    </xdr:from>
    <xdr:to>
      <xdr:col>4</xdr:col>
      <xdr:colOff>1957916</xdr:colOff>
      <xdr:row>5</xdr:row>
      <xdr:rowOff>772584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BD467D60-ECE0-4AAF-9F4F-05E69C3C3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312833" y="28045834"/>
          <a:ext cx="1047750" cy="539750"/>
        </a:xfrm>
        <a:prstGeom prst="rect">
          <a:avLst/>
        </a:prstGeom>
      </xdr:spPr>
    </xdr:pic>
    <xdr:clientData/>
  </xdr:twoCellAnchor>
  <xdr:twoCellAnchor>
    <xdr:from>
      <xdr:col>4</xdr:col>
      <xdr:colOff>1016002</xdr:colOff>
      <xdr:row>66</xdr:row>
      <xdr:rowOff>84825</xdr:rowOff>
    </xdr:from>
    <xdr:to>
      <xdr:col>4</xdr:col>
      <xdr:colOff>2137834</xdr:colOff>
      <xdr:row>66</xdr:row>
      <xdr:rowOff>893587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8D8DDAE2-5398-461A-B750-E64117357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18669" y="62187825"/>
          <a:ext cx="1121832" cy="808762"/>
        </a:xfrm>
        <a:prstGeom prst="rect">
          <a:avLst/>
        </a:prstGeom>
      </xdr:spPr>
    </xdr:pic>
    <xdr:clientData/>
  </xdr:twoCellAnchor>
  <xdr:twoCellAnchor>
    <xdr:from>
      <xdr:col>4</xdr:col>
      <xdr:colOff>994836</xdr:colOff>
      <xdr:row>310</xdr:row>
      <xdr:rowOff>88746</xdr:rowOff>
    </xdr:from>
    <xdr:to>
      <xdr:col>4</xdr:col>
      <xdr:colOff>1926166</xdr:colOff>
      <xdr:row>310</xdr:row>
      <xdr:rowOff>902107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1A4E94B9-633A-420F-90DF-4114F831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397503" y="68859246"/>
          <a:ext cx="931330" cy="813361"/>
        </a:xfrm>
        <a:prstGeom prst="rect">
          <a:avLst/>
        </a:prstGeom>
      </xdr:spPr>
    </xdr:pic>
    <xdr:clientData/>
  </xdr:twoCellAnchor>
  <xdr:twoCellAnchor>
    <xdr:from>
      <xdr:col>4</xdr:col>
      <xdr:colOff>592666</xdr:colOff>
      <xdr:row>257</xdr:row>
      <xdr:rowOff>110832</xdr:rowOff>
    </xdr:from>
    <xdr:to>
      <xdr:col>4</xdr:col>
      <xdr:colOff>2412999</xdr:colOff>
      <xdr:row>257</xdr:row>
      <xdr:rowOff>909094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0F4BA310-2B09-4421-B9C3-CDC8EF7F2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995333" y="70786332"/>
          <a:ext cx="1820333" cy="798262"/>
        </a:xfrm>
        <a:prstGeom prst="rect">
          <a:avLst/>
        </a:prstGeom>
      </xdr:spPr>
    </xdr:pic>
    <xdr:clientData/>
  </xdr:twoCellAnchor>
  <xdr:twoCellAnchor editAs="oneCell">
    <xdr:from>
      <xdr:col>4</xdr:col>
      <xdr:colOff>529167</xdr:colOff>
      <xdr:row>91</xdr:row>
      <xdr:rowOff>38866</xdr:rowOff>
    </xdr:from>
    <xdr:to>
      <xdr:col>4</xdr:col>
      <xdr:colOff>2497666</xdr:colOff>
      <xdr:row>91</xdr:row>
      <xdr:rowOff>936452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00BB3ADC-3060-4CD9-B45B-5C2B2EE11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31834" y="72619366"/>
          <a:ext cx="1968499" cy="897586"/>
        </a:xfrm>
        <a:prstGeom prst="rect">
          <a:avLst/>
        </a:prstGeom>
      </xdr:spPr>
    </xdr:pic>
    <xdr:clientData/>
  </xdr:twoCellAnchor>
  <xdr:twoCellAnchor>
    <xdr:from>
      <xdr:col>4</xdr:col>
      <xdr:colOff>963084</xdr:colOff>
      <xdr:row>153</xdr:row>
      <xdr:rowOff>78286</xdr:rowOff>
    </xdr:from>
    <xdr:to>
      <xdr:col>4</xdr:col>
      <xdr:colOff>2095500</xdr:colOff>
      <xdr:row>153</xdr:row>
      <xdr:rowOff>912105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12485DAC-6EE5-4DC4-8D8D-25E2FE413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365751" y="74563786"/>
          <a:ext cx="1132416" cy="833819"/>
        </a:xfrm>
        <a:prstGeom prst="rect">
          <a:avLst/>
        </a:prstGeom>
      </xdr:spPr>
    </xdr:pic>
    <xdr:clientData/>
  </xdr:twoCellAnchor>
  <xdr:twoCellAnchor>
    <xdr:from>
      <xdr:col>4</xdr:col>
      <xdr:colOff>571499</xdr:colOff>
      <xdr:row>61</xdr:row>
      <xdr:rowOff>52916</xdr:rowOff>
    </xdr:from>
    <xdr:to>
      <xdr:col>4</xdr:col>
      <xdr:colOff>2353035</xdr:colOff>
      <xdr:row>61</xdr:row>
      <xdr:rowOff>906842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ADB0D6EF-2DC7-4DCC-B5B5-27CE08E1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74166" y="80253416"/>
          <a:ext cx="1781536" cy="853926"/>
        </a:xfrm>
        <a:prstGeom prst="rect">
          <a:avLst/>
        </a:prstGeom>
      </xdr:spPr>
    </xdr:pic>
    <xdr:clientData/>
  </xdr:twoCellAnchor>
  <xdr:twoCellAnchor>
    <xdr:from>
      <xdr:col>4</xdr:col>
      <xdr:colOff>910168</xdr:colOff>
      <xdr:row>88</xdr:row>
      <xdr:rowOff>70858</xdr:rowOff>
    </xdr:from>
    <xdr:to>
      <xdr:col>4</xdr:col>
      <xdr:colOff>2015368</xdr:colOff>
      <xdr:row>88</xdr:row>
      <xdr:rowOff>857250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80636A36-D95E-4533-9C16-446CBCEE9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312835" y="83128858"/>
          <a:ext cx="1105200" cy="786392"/>
        </a:xfrm>
        <a:prstGeom prst="rect">
          <a:avLst/>
        </a:prstGeom>
      </xdr:spPr>
    </xdr:pic>
    <xdr:clientData/>
  </xdr:twoCellAnchor>
  <xdr:twoCellAnchor>
    <xdr:from>
      <xdr:col>4</xdr:col>
      <xdr:colOff>857249</xdr:colOff>
      <xdr:row>146</xdr:row>
      <xdr:rowOff>45287</xdr:rowOff>
    </xdr:from>
    <xdr:to>
      <xdr:col>4</xdr:col>
      <xdr:colOff>1936749</xdr:colOff>
      <xdr:row>146</xdr:row>
      <xdr:rowOff>875106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3AD0EA4E-7F7D-4A87-846D-2BCA005D1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59916" y="85008287"/>
          <a:ext cx="1079500" cy="829819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137</xdr:row>
      <xdr:rowOff>95250</xdr:rowOff>
    </xdr:from>
    <xdr:to>
      <xdr:col>4</xdr:col>
      <xdr:colOff>2002267</xdr:colOff>
      <xdr:row>137</xdr:row>
      <xdr:rowOff>846667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3DC9EC94-4814-4A41-924E-0BEC21CC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259917" y="88868250"/>
          <a:ext cx="1145017" cy="751417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86</xdr:row>
      <xdr:rowOff>138836</xdr:rowOff>
    </xdr:from>
    <xdr:to>
      <xdr:col>4</xdr:col>
      <xdr:colOff>2158999</xdr:colOff>
      <xdr:row>86</xdr:row>
      <xdr:rowOff>879275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E396502B-FD32-403F-83AB-F0B8B312B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238750" y="97484336"/>
          <a:ext cx="1322916" cy="740439"/>
        </a:xfrm>
        <a:prstGeom prst="rect">
          <a:avLst/>
        </a:prstGeom>
      </xdr:spPr>
    </xdr:pic>
    <xdr:clientData/>
  </xdr:twoCellAnchor>
  <xdr:twoCellAnchor>
    <xdr:from>
      <xdr:col>4</xdr:col>
      <xdr:colOff>793751</xdr:colOff>
      <xdr:row>72</xdr:row>
      <xdr:rowOff>68654</xdr:rowOff>
    </xdr:from>
    <xdr:to>
      <xdr:col>4</xdr:col>
      <xdr:colOff>1883833</xdr:colOff>
      <xdr:row>72</xdr:row>
      <xdr:rowOff>904383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CB7C8652-C08F-43E2-81F2-7080B56F1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196418" y="105034154"/>
          <a:ext cx="1090082" cy="835729"/>
        </a:xfrm>
        <a:prstGeom prst="rect">
          <a:avLst/>
        </a:prstGeom>
      </xdr:spPr>
    </xdr:pic>
    <xdr:clientData/>
  </xdr:twoCellAnchor>
  <xdr:twoCellAnchor>
    <xdr:from>
      <xdr:col>4</xdr:col>
      <xdr:colOff>783168</xdr:colOff>
      <xdr:row>15</xdr:row>
      <xdr:rowOff>126837</xdr:rowOff>
    </xdr:from>
    <xdr:to>
      <xdr:col>4</xdr:col>
      <xdr:colOff>2300870</xdr:colOff>
      <xdr:row>15</xdr:row>
      <xdr:rowOff>867833</xdr:rowOff>
    </xdr:to>
    <xdr:pic>
      <xdr:nvPicPr>
        <xdr:cNvPr id="61" name="Grafik 60">
          <a:extLst>
            <a:ext uri="{FF2B5EF4-FFF2-40B4-BE49-F238E27FC236}">
              <a16:creationId xmlns:a16="http://schemas.microsoft.com/office/drawing/2014/main" id="{FFC6D99F-6E4D-4C5C-B6C7-D56EDD831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185835" y="106997337"/>
          <a:ext cx="1517702" cy="740996"/>
        </a:xfrm>
        <a:prstGeom prst="rect">
          <a:avLst/>
        </a:prstGeom>
      </xdr:spPr>
    </xdr:pic>
    <xdr:clientData/>
  </xdr:twoCellAnchor>
  <xdr:twoCellAnchor>
    <xdr:from>
      <xdr:col>4</xdr:col>
      <xdr:colOff>508000</xdr:colOff>
      <xdr:row>80</xdr:row>
      <xdr:rowOff>105831</xdr:rowOff>
    </xdr:from>
    <xdr:to>
      <xdr:col>4</xdr:col>
      <xdr:colOff>2388684</xdr:colOff>
      <xdr:row>80</xdr:row>
      <xdr:rowOff>867832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75E01A40-C31F-4CA8-8394-022203B56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10667" y="110786331"/>
          <a:ext cx="1880684" cy="762001"/>
        </a:xfrm>
        <a:prstGeom prst="rect">
          <a:avLst/>
        </a:prstGeom>
      </xdr:spPr>
    </xdr:pic>
    <xdr:clientData/>
  </xdr:twoCellAnchor>
  <xdr:twoCellAnchor>
    <xdr:from>
      <xdr:col>4</xdr:col>
      <xdr:colOff>645584</xdr:colOff>
      <xdr:row>74</xdr:row>
      <xdr:rowOff>97290</xdr:rowOff>
    </xdr:from>
    <xdr:to>
      <xdr:col>4</xdr:col>
      <xdr:colOff>2434167</xdr:colOff>
      <xdr:row>74</xdr:row>
      <xdr:rowOff>821974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4F346C78-45D5-4059-9479-964E959F7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48251" y="122207790"/>
          <a:ext cx="1788583" cy="724684"/>
        </a:xfrm>
        <a:prstGeom prst="rect">
          <a:avLst/>
        </a:prstGeom>
      </xdr:spPr>
    </xdr:pic>
    <xdr:clientData/>
  </xdr:twoCellAnchor>
  <xdr:twoCellAnchor>
    <xdr:from>
      <xdr:col>4</xdr:col>
      <xdr:colOff>624414</xdr:colOff>
      <xdr:row>77</xdr:row>
      <xdr:rowOff>30912</xdr:rowOff>
    </xdr:from>
    <xdr:to>
      <xdr:col>4</xdr:col>
      <xdr:colOff>2487081</xdr:colOff>
      <xdr:row>77</xdr:row>
      <xdr:rowOff>942786</xdr:rowOff>
    </xdr:to>
    <xdr:pic>
      <xdr:nvPicPr>
        <xdr:cNvPr id="65" name="Grafik 64">
          <a:extLst>
            <a:ext uri="{FF2B5EF4-FFF2-40B4-BE49-F238E27FC236}">
              <a16:creationId xmlns:a16="http://schemas.microsoft.com/office/drawing/2014/main" id="{40D7D30B-E9BB-47E2-BD01-B340F7303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027081" y="124998912"/>
          <a:ext cx="1862667" cy="911874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207</xdr:row>
      <xdr:rowOff>63500</xdr:rowOff>
    </xdr:from>
    <xdr:to>
      <xdr:col>4</xdr:col>
      <xdr:colOff>2148415</xdr:colOff>
      <xdr:row>207</xdr:row>
      <xdr:rowOff>915032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ACE24F83-5457-4938-BA0B-A13E69D19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228167" y="127889000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984249</xdr:colOff>
      <xdr:row>34</xdr:row>
      <xdr:rowOff>69295</xdr:rowOff>
    </xdr:from>
    <xdr:to>
      <xdr:col>4</xdr:col>
      <xdr:colOff>2106082</xdr:colOff>
      <xdr:row>34</xdr:row>
      <xdr:rowOff>894173</xdr:rowOff>
    </xdr:to>
    <xdr:pic>
      <xdr:nvPicPr>
        <xdr:cNvPr id="67" name="Grafik 66">
          <a:extLst>
            <a:ext uri="{FF2B5EF4-FFF2-40B4-BE49-F238E27FC236}">
              <a16:creationId xmlns:a16="http://schemas.microsoft.com/office/drawing/2014/main" id="{93C178FE-D308-4BEF-BDD5-770EEBF70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032749" y="31702878"/>
          <a:ext cx="1121833" cy="824878"/>
        </a:xfrm>
        <a:prstGeom prst="rect">
          <a:avLst/>
        </a:prstGeom>
      </xdr:spPr>
    </xdr:pic>
    <xdr:clientData/>
  </xdr:twoCellAnchor>
  <xdr:twoCellAnchor>
    <xdr:from>
      <xdr:col>4</xdr:col>
      <xdr:colOff>910165</xdr:colOff>
      <xdr:row>113</xdr:row>
      <xdr:rowOff>23857</xdr:rowOff>
    </xdr:from>
    <xdr:to>
      <xdr:col>4</xdr:col>
      <xdr:colOff>2222500</xdr:colOff>
      <xdr:row>113</xdr:row>
      <xdr:rowOff>945958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B6CC280-338D-49FE-A2E3-9701F55FA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312832" y="136421857"/>
          <a:ext cx="1312335" cy="922101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130</xdr:row>
      <xdr:rowOff>137582</xdr:rowOff>
    </xdr:from>
    <xdr:to>
      <xdr:col>4</xdr:col>
      <xdr:colOff>2476500</xdr:colOff>
      <xdr:row>130</xdr:row>
      <xdr:rowOff>870195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9376FA56-03CE-44AD-B83A-F4A47D3DC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238750" y="139393082"/>
          <a:ext cx="1640417" cy="732613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124</xdr:row>
      <xdr:rowOff>28101</xdr:rowOff>
    </xdr:from>
    <xdr:to>
      <xdr:col>4</xdr:col>
      <xdr:colOff>2444750</xdr:colOff>
      <xdr:row>124</xdr:row>
      <xdr:rowOff>952252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4803E495-77B9-4286-8FA1-CEE27F61F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238751" y="142141101"/>
          <a:ext cx="1608666" cy="924151"/>
        </a:xfrm>
        <a:prstGeom prst="rect">
          <a:avLst/>
        </a:prstGeom>
      </xdr:spPr>
    </xdr:pic>
    <xdr:clientData/>
  </xdr:twoCellAnchor>
  <xdr:twoCellAnchor>
    <xdr:from>
      <xdr:col>4</xdr:col>
      <xdr:colOff>1026584</xdr:colOff>
      <xdr:row>144</xdr:row>
      <xdr:rowOff>66603</xdr:rowOff>
    </xdr:from>
    <xdr:to>
      <xdr:col>4</xdr:col>
      <xdr:colOff>2286000</xdr:colOff>
      <xdr:row>144</xdr:row>
      <xdr:rowOff>916330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D531AB38-6265-4EF8-A7C0-3C96AE8C4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429251" y="145037103"/>
          <a:ext cx="1259416" cy="849727"/>
        </a:xfrm>
        <a:prstGeom prst="rect">
          <a:avLst/>
        </a:prstGeom>
      </xdr:spPr>
    </xdr:pic>
    <xdr:clientData/>
  </xdr:twoCellAnchor>
  <xdr:twoCellAnchor>
    <xdr:from>
      <xdr:col>4</xdr:col>
      <xdr:colOff>963084</xdr:colOff>
      <xdr:row>127</xdr:row>
      <xdr:rowOff>27223</xdr:rowOff>
    </xdr:from>
    <xdr:to>
      <xdr:col>4</xdr:col>
      <xdr:colOff>2455334</xdr:colOff>
      <xdr:row>127</xdr:row>
      <xdr:rowOff>938525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14260306-F791-498A-B331-47E24A064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365751" y="146902723"/>
          <a:ext cx="1492250" cy="911302"/>
        </a:xfrm>
        <a:prstGeom prst="rect">
          <a:avLst/>
        </a:prstGeom>
      </xdr:spPr>
    </xdr:pic>
    <xdr:clientData/>
  </xdr:twoCellAnchor>
  <xdr:twoCellAnchor>
    <xdr:from>
      <xdr:col>4</xdr:col>
      <xdr:colOff>846668</xdr:colOff>
      <xdr:row>174</xdr:row>
      <xdr:rowOff>190499</xdr:rowOff>
    </xdr:from>
    <xdr:to>
      <xdr:col>4</xdr:col>
      <xdr:colOff>2270864</xdr:colOff>
      <xdr:row>174</xdr:row>
      <xdr:rowOff>824345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3F6E6E9A-B6AC-4085-A453-86B5EF58E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5249335" y="169925999"/>
          <a:ext cx="1424196" cy="633846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193</xdr:row>
      <xdr:rowOff>158749</xdr:rowOff>
    </xdr:from>
    <xdr:to>
      <xdr:col>4</xdr:col>
      <xdr:colOff>1986138</xdr:colOff>
      <xdr:row>193</xdr:row>
      <xdr:rowOff>825499</xdr:rowOff>
    </xdr:to>
    <xdr:pic>
      <xdr:nvPicPr>
        <xdr:cNvPr id="69" name="Grafik 68">
          <a:extLst>
            <a:ext uri="{FF2B5EF4-FFF2-40B4-BE49-F238E27FC236}">
              <a16:creationId xmlns:a16="http://schemas.microsoft.com/office/drawing/2014/main" id="{5CA86F2B-8C61-45EC-A6C4-A55C85781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302250" y="171799249"/>
          <a:ext cx="1086555" cy="666750"/>
        </a:xfrm>
        <a:prstGeom prst="rect">
          <a:avLst/>
        </a:prstGeom>
      </xdr:spPr>
    </xdr:pic>
    <xdr:clientData/>
  </xdr:twoCellAnchor>
  <xdr:twoCellAnchor>
    <xdr:from>
      <xdr:col>4</xdr:col>
      <xdr:colOff>888999</xdr:colOff>
      <xdr:row>199</xdr:row>
      <xdr:rowOff>140408</xdr:rowOff>
    </xdr:from>
    <xdr:to>
      <xdr:col>4</xdr:col>
      <xdr:colOff>2127249</xdr:colOff>
      <xdr:row>199</xdr:row>
      <xdr:rowOff>803038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F74BFB32-F1EF-480A-9AF8-F0292F971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291666" y="173685908"/>
          <a:ext cx="1238250" cy="662630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189</xdr:row>
      <xdr:rowOff>82118</xdr:rowOff>
    </xdr:from>
    <xdr:to>
      <xdr:col>4</xdr:col>
      <xdr:colOff>2106083</xdr:colOff>
      <xdr:row>189</xdr:row>
      <xdr:rowOff>871378</xdr:rowOff>
    </xdr:to>
    <xdr:pic>
      <xdr:nvPicPr>
        <xdr:cNvPr id="71" name="Grafik 70">
          <a:extLst>
            <a:ext uri="{FF2B5EF4-FFF2-40B4-BE49-F238E27FC236}">
              <a16:creationId xmlns:a16="http://schemas.microsoft.com/office/drawing/2014/main" id="{E707EA00-3CCA-4F84-9470-F10FB95DF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376334" y="175532618"/>
          <a:ext cx="1132416" cy="789260"/>
        </a:xfrm>
        <a:prstGeom prst="rect">
          <a:avLst/>
        </a:prstGeom>
      </xdr:spPr>
    </xdr:pic>
    <xdr:clientData/>
  </xdr:twoCellAnchor>
  <xdr:twoCellAnchor>
    <xdr:from>
      <xdr:col>4</xdr:col>
      <xdr:colOff>1026584</xdr:colOff>
      <xdr:row>190</xdr:row>
      <xdr:rowOff>137581</xdr:rowOff>
    </xdr:from>
    <xdr:to>
      <xdr:col>4</xdr:col>
      <xdr:colOff>2045893</xdr:colOff>
      <xdr:row>190</xdr:row>
      <xdr:rowOff>846666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620C5A1D-1CC1-4894-B9E6-69E29FA3D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429251" y="176540581"/>
          <a:ext cx="1019309" cy="709085"/>
        </a:xfrm>
        <a:prstGeom prst="rect">
          <a:avLst/>
        </a:prstGeom>
      </xdr:spPr>
    </xdr:pic>
    <xdr:clientData/>
  </xdr:twoCellAnchor>
  <xdr:twoCellAnchor>
    <xdr:from>
      <xdr:col>4</xdr:col>
      <xdr:colOff>1058333</xdr:colOff>
      <xdr:row>197</xdr:row>
      <xdr:rowOff>137582</xdr:rowOff>
    </xdr:from>
    <xdr:to>
      <xdr:col>4</xdr:col>
      <xdr:colOff>1872466</xdr:colOff>
      <xdr:row>197</xdr:row>
      <xdr:rowOff>846666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id="{ED553023-DE22-492C-B8AA-9A33F2106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461000" y="177493082"/>
          <a:ext cx="814133" cy="709084"/>
        </a:xfrm>
        <a:prstGeom prst="rect">
          <a:avLst/>
        </a:prstGeom>
      </xdr:spPr>
    </xdr:pic>
    <xdr:clientData/>
  </xdr:twoCellAnchor>
  <xdr:twoCellAnchor>
    <xdr:from>
      <xdr:col>4</xdr:col>
      <xdr:colOff>814916</xdr:colOff>
      <xdr:row>52</xdr:row>
      <xdr:rowOff>72922</xdr:rowOff>
    </xdr:from>
    <xdr:to>
      <xdr:col>4</xdr:col>
      <xdr:colOff>2497665</xdr:colOff>
      <xdr:row>52</xdr:row>
      <xdr:rowOff>826983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4F5B5444-5FD9-4030-A3A4-70E1AC24B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217583" y="179333422"/>
          <a:ext cx="1682749" cy="754061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857251</xdr:colOff>
      <xdr:row>185</xdr:row>
      <xdr:rowOff>73554</xdr:rowOff>
    </xdr:from>
    <xdr:to>
      <xdr:col>4</xdr:col>
      <xdr:colOff>2455333</xdr:colOff>
      <xdr:row>185</xdr:row>
      <xdr:rowOff>817760</xdr:rowOff>
    </xdr:to>
    <xdr:pic>
      <xdr:nvPicPr>
        <xdr:cNvPr id="75" name="Grafik 74">
          <a:extLst>
            <a:ext uri="{FF2B5EF4-FFF2-40B4-BE49-F238E27FC236}">
              <a16:creationId xmlns:a16="http://schemas.microsoft.com/office/drawing/2014/main" id="{B4DB685A-EDC0-4E21-BDB5-D4BA502C0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259918" y="181239054"/>
          <a:ext cx="1598082" cy="744206"/>
        </a:xfrm>
        <a:prstGeom prst="rect">
          <a:avLst/>
        </a:prstGeom>
      </xdr:spPr>
    </xdr:pic>
    <xdr:clientData/>
  </xdr:twoCellAnchor>
  <xdr:twoCellAnchor>
    <xdr:from>
      <xdr:col>4</xdr:col>
      <xdr:colOff>878418</xdr:colOff>
      <xdr:row>178</xdr:row>
      <xdr:rowOff>113785</xdr:rowOff>
    </xdr:from>
    <xdr:to>
      <xdr:col>4</xdr:col>
      <xdr:colOff>2614084</xdr:colOff>
      <xdr:row>178</xdr:row>
      <xdr:rowOff>833821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3CFFF87D-D0A0-47BA-BCA1-8B648AA74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281085" y="183184285"/>
          <a:ext cx="1735666" cy="720036"/>
        </a:xfrm>
        <a:prstGeom prst="rect">
          <a:avLst/>
        </a:prstGeom>
      </xdr:spPr>
    </xdr:pic>
    <xdr:clientData/>
  </xdr:twoCellAnchor>
  <xdr:twoCellAnchor>
    <xdr:from>
      <xdr:col>4</xdr:col>
      <xdr:colOff>878416</xdr:colOff>
      <xdr:row>165</xdr:row>
      <xdr:rowOff>189291</xdr:rowOff>
    </xdr:from>
    <xdr:to>
      <xdr:col>4</xdr:col>
      <xdr:colOff>2402416</xdr:colOff>
      <xdr:row>165</xdr:row>
      <xdr:rowOff>819108</xdr:rowOff>
    </xdr:to>
    <xdr:pic>
      <xdr:nvPicPr>
        <xdr:cNvPr id="77" name="Grafik 76">
          <a:extLst>
            <a:ext uri="{FF2B5EF4-FFF2-40B4-BE49-F238E27FC236}">
              <a16:creationId xmlns:a16="http://schemas.microsoft.com/office/drawing/2014/main" id="{F7BFA459-09D0-42ED-A820-A02AC6EFD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281083" y="185164791"/>
          <a:ext cx="1524000" cy="629817"/>
        </a:xfrm>
        <a:prstGeom prst="rect">
          <a:avLst/>
        </a:prstGeom>
      </xdr:spPr>
    </xdr:pic>
    <xdr:clientData/>
  </xdr:twoCellAnchor>
  <xdr:twoCellAnchor>
    <xdr:from>
      <xdr:col>4</xdr:col>
      <xdr:colOff>867834</xdr:colOff>
      <xdr:row>170</xdr:row>
      <xdr:rowOff>135730</xdr:rowOff>
    </xdr:from>
    <xdr:to>
      <xdr:col>4</xdr:col>
      <xdr:colOff>2402415</xdr:colOff>
      <xdr:row>170</xdr:row>
      <xdr:rowOff>818703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EE69B27B-91DE-4449-B6AE-1851A26C1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5270501" y="187016230"/>
          <a:ext cx="1534581" cy="682973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180</xdr:row>
      <xdr:rowOff>136784</xdr:rowOff>
    </xdr:from>
    <xdr:to>
      <xdr:col>4</xdr:col>
      <xdr:colOff>2332451</xdr:colOff>
      <xdr:row>180</xdr:row>
      <xdr:rowOff>804333</xdr:rowOff>
    </xdr:to>
    <xdr:pic>
      <xdr:nvPicPr>
        <xdr:cNvPr id="79" name="Grafik 78">
          <a:extLst>
            <a:ext uri="{FF2B5EF4-FFF2-40B4-BE49-F238E27FC236}">
              <a16:creationId xmlns:a16="http://schemas.microsoft.com/office/drawing/2014/main" id="{449D3FD1-9B59-4271-8E0C-FC226D099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5259917" y="188922284"/>
          <a:ext cx="1475201" cy="667549"/>
        </a:xfrm>
        <a:prstGeom prst="rect">
          <a:avLst/>
        </a:prstGeom>
      </xdr:spPr>
    </xdr:pic>
    <xdr:clientData/>
  </xdr:twoCellAnchor>
  <xdr:twoCellAnchor>
    <xdr:from>
      <xdr:col>4</xdr:col>
      <xdr:colOff>857249</xdr:colOff>
      <xdr:row>160</xdr:row>
      <xdr:rowOff>156097</xdr:rowOff>
    </xdr:from>
    <xdr:to>
      <xdr:col>4</xdr:col>
      <xdr:colOff>2636962</xdr:colOff>
      <xdr:row>160</xdr:row>
      <xdr:rowOff>836082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FB81BDD7-4330-44BD-936B-9CCB2C168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259916" y="189894097"/>
          <a:ext cx="1779713" cy="679985"/>
        </a:xfrm>
        <a:prstGeom prst="rect">
          <a:avLst/>
        </a:prstGeom>
      </xdr:spPr>
    </xdr:pic>
    <xdr:clientData/>
  </xdr:twoCellAnchor>
  <xdr:twoCellAnchor>
    <xdr:from>
      <xdr:col>4</xdr:col>
      <xdr:colOff>814917</xdr:colOff>
      <xdr:row>191</xdr:row>
      <xdr:rowOff>122514</xdr:rowOff>
    </xdr:from>
    <xdr:to>
      <xdr:col>4</xdr:col>
      <xdr:colOff>2857505</xdr:colOff>
      <xdr:row>191</xdr:row>
      <xdr:rowOff>836083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76A5F433-946F-4134-B823-7381808EF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217584" y="191765514"/>
          <a:ext cx="2042588" cy="713569"/>
        </a:xfrm>
        <a:prstGeom prst="rect">
          <a:avLst/>
        </a:prstGeom>
      </xdr:spPr>
    </xdr:pic>
    <xdr:clientData/>
  </xdr:twoCellAnchor>
  <xdr:twoCellAnchor editAs="oneCell">
    <xdr:from>
      <xdr:col>4</xdr:col>
      <xdr:colOff>582084</xdr:colOff>
      <xdr:row>187</xdr:row>
      <xdr:rowOff>134773</xdr:rowOff>
    </xdr:from>
    <xdr:to>
      <xdr:col>4</xdr:col>
      <xdr:colOff>2918986</xdr:colOff>
      <xdr:row>187</xdr:row>
      <xdr:rowOff>857250</xdr:rowOff>
    </xdr:to>
    <xdr:pic>
      <xdr:nvPicPr>
        <xdr:cNvPr id="84" name="Grafik 83">
          <a:extLst>
            <a:ext uri="{FF2B5EF4-FFF2-40B4-BE49-F238E27FC236}">
              <a16:creationId xmlns:a16="http://schemas.microsoft.com/office/drawing/2014/main" id="{5E8C8364-C730-4886-927D-4D5677592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984751" y="193682773"/>
          <a:ext cx="2336902" cy="722477"/>
        </a:xfrm>
        <a:prstGeom prst="rect">
          <a:avLst/>
        </a:prstGeom>
      </xdr:spPr>
    </xdr:pic>
    <xdr:clientData/>
  </xdr:twoCellAnchor>
  <xdr:twoCellAnchor editAs="oneCell">
    <xdr:from>
      <xdr:col>4</xdr:col>
      <xdr:colOff>613834</xdr:colOff>
      <xdr:row>195</xdr:row>
      <xdr:rowOff>136866</xdr:rowOff>
    </xdr:from>
    <xdr:to>
      <xdr:col>4</xdr:col>
      <xdr:colOff>2880459</xdr:colOff>
      <xdr:row>195</xdr:row>
      <xdr:rowOff>814917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F428DCEF-2490-4C8A-B38B-D59B22CDB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7662334" y="185122949"/>
          <a:ext cx="2266625" cy="678051"/>
        </a:xfrm>
        <a:prstGeom prst="rect">
          <a:avLst/>
        </a:prstGeom>
      </xdr:spPr>
    </xdr:pic>
    <xdr:clientData/>
  </xdr:twoCellAnchor>
  <xdr:twoCellAnchor>
    <xdr:from>
      <xdr:col>4</xdr:col>
      <xdr:colOff>476250</xdr:colOff>
      <xdr:row>106</xdr:row>
      <xdr:rowOff>179916</xdr:rowOff>
    </xdr:from>
    <xdr:to>
      <xdr:col>4</xdr:col>
      <xdr:colOff>2995083</xdr:colOff>
      <xdr:row>106</xdr:row>
      <xdr:rowOff>845269</xdr:rowOff>
    </xdr:to>
    <xdr:pic>
      <xdr:nvPicPr>
        <xdr:cNvPr id="86" name="Grafik 85">
          <a:extLst>
            <a:ext uri="{FF2B5EF4-FFF2-40B4-BE49-F238E27FC236}">
              <a16:creationId xmlns:a16="http://schemas.microsoft.com/office/drawing/2014/main" id="{CC6E510D-F4F9-47E0-A62B-1FCAAC2C9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878917" y="197537916"/>
          <a:ext cx="2518833" cy="665353"/>
        </a:xfrm>
        <a:prstGeom prst="rect">
          <a:avLst/>
        </a:prstGeom>
      </xdr:spPr>
    </xdr:pic>
    <xdr:clientData/>
  </xdr:twoCellAnchor>
  <xdr:twoCellAnchor>
    <xdr:from>
      <xdr:col>4</xdr:col>
      <xdr:colOff>582084</xdr:colOff>
      <xdr:row>108</xdr:row>
      <xdr:rowOff>162334</xdr:rowOff>
    </xdr:from>
    <xdr:to>
      <xdr:col>4</xdr:col>
      <xdr:colOff>3058584</xdr:colOff>
      <xdr:row>108</xdr:row>
      <xdr:rowOff>861347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E3F5EF87-5AC8-4D78-8E5E-47BD32406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984751" y="199425334"/>
          <a:ext cx="2476500" cy="699013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176</xdr:row>
      <xdr:rowOff>105833</xdr:rowOff>
    </xdr:from>
    <xdr:to>
      <xdr:col>4</xdr:col>
      <xdr:colOff>2603500</xdr:colOff>
      <xdr:row>176</xdr:row>
      <xdr:rowOff>863129</xdr:rowOff>
    </xdr:to>
    <xdr:pic>
      <xdr:nvPicPr>
        <xdr:cNvPr id="88" name="Grafik 87">
          <a:extLst>
            <a:ext uri="{FF2B5EF4-FFF2-40B4-BE49-F238E27FC236}">
              <a16:creationId xmlns:a16="http://schemas.microsoft.com/office/drawing/2014/main" id="{1F9DAF26-64B3-400D-9956-03095CB9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5376334" y="201273833"/>
          <a:ext cx="1629833" cy="757296"/>
        </a:xfrm>
        <a:prstGeom prst="rect">
          <a:avLst/>
        </a:prstGeom>
      </xdr:spPr>
    </xdr:pic>
    <xdr:clientData/>
  </xdr:twoCellAnchor>
  <xdr:twoCellAnchor>
    <xdr:from>
      <xdr:col>4</xdr:col>
      <xdr:colOff>899582</xdr:colOff>
      <xdr:row>167</xdr:row>
      <xdr:rowOff>95250</xdr:rowOff>
    </xdr:from>
    <xdr:to>
      <xdr:col>4</xdr:col>
      <xdr:colOff>2607569</xdr:colOff>
      <xdr:row>167</xdr:row>
      <xdr:rowOff>836452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85507E2F-9734-432E-AAF8-42F7F4532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7948082" y="158411333"/>
          <a:ext cx="1707987" cy="741202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162</xdr:row>
      <xdr:rowOff>84668</xdr:rowOff>
    </xdr:from>
    <xdr:to>
      <xdr:col>4</xdr:col>
      <xdr:colOff>2611322</xdr:colOff>
      <xdr:row>162</xdr:row>
      <xdr:rowOff>846668</xdr:rowOff>
    </xdr:to>
    <xdr:pic>
      <xdr:nvPicPr>
        <xdr:cNvPr id="90" name="Grafik 89">
          <a:extLst>
            <a:ext uri="{FF2B5EF4-FFF2-40B4-BE49-F238E27FC236}">
              <a16:creationId xmlns:a16="http://schemas.microsoft.com/office/drawing/2014/main" id="{8618493D-194D-4756-A1C8-9CD153C47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8096250" y="153638251"/>
          <a:ext cx="1838739" cy="762000"/>
        </a:xfrm>
        <a:prstGeom prst="rect">
          <a:avLst/>
        </a:prstGeom>
      </xdr:spPr>
    </xdr:pic>
    <xdr:clientData/>
  </xdr:twoCellAnchor>
  <xdr:twoCellAnchor>
    <xdr:from>
      <xdr:col>4</xdr:col>
      <xdr:colOff>687916</xdr:colOff>
      <xdr:row>168</xdr:row>
      <xdr:rowOff>224770</xdr:rowOff>
    </xdr:from>
    <xdr:to>
      <xdr:col>4</xdr:col>
      <xdr:colOff>2621865</xdr:colOff>
      <xdr:row>168</xdr:row>
      <xdr:rowOff>772584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F5238676-D500-4172-8FA0-9E2290CFC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5090583" y="204250270"/>
          <a:ext cx="1933949" cy="547814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172</xdr:row>
      <xdr:rowOff>178689</xdr:rowOff>
    </xdr:from>
    <xdr:to>
      <xdr:col>4</xdr:col>
      <xdr:colOff>2701142</xdr:colOff>
      <xdr:row>172</xdr:row>
      <xdr:rowOff>751417</xdr:rowOff>
    </xdr:to>
    <xdr:pic>
      <xdr:nvPicPr>
        <xdr:cNvPr id="96" name="Grafik 95">
          <a:extLst>
            <a:ext uri="{FF2B5EF4-FFF2-40B4-BE49-F238E27FC236}">
              <a16:creationId xmlns:a16="http://schemas.microsoft.com/office/drawing/2014/main" id="{6A4282B2-7A1E-4E5F-9016-4EADF4666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090584" y="206109189"/>
          <a:ext cx="2013225" cy="572728"/>
        </a:xfrm>
        <a:prstGeom prst="rect">
          <a:avLst/>
        </a:prstGeom>
      </xdr:spPr>
    </xdr:pic>
    <xdr:clientData/>
  </xdr:twoCellAnchor>
  <xdr:twoCellAnchor>
    <xdr:from>
      <xdr:col>4</xdr:col>
      <xdr:colOff>613833</xdr:colOff>
      <xdr:row>163</xdr:row>
      <xdr:rowOff>211667</xdr:rowOff>
    </xdr:from>
    <xdr:to>
      <xdr:col>4</xdr:col>
      <xdr:colOff>2783415</xdr:colOff>
      <xdr:row>163</xdr:row>
      <xdr:rowOff>793750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5B780887-0763-4D28-8BFA-C521C6EF9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5016500" y="208047167"/>
          <a:ext cx="2169582" cy="582083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158</xdr:row>
      <xdr:rowOff>235695</xdr:rowOff>
    </xdr:from>
    <xdr:to>
      <xdr:col>4</xdr:col>
      <xdr:colOff>2868083</xdr:colOff>
      <xdr:row>158</xdr:row>
      <xdr:rowOff>784897</xdr:rowOff>
    </xdr:to>
    <xdr:pic>
      <xdr:nvPicPr>
        <xdr:cNvPr id="98" name="Grafik 97">
          <a:extLst>
            <a:ext uri="{FF2B5EF4-FFF2-40B4-BE49-F238E27FC236}">
              <a16:creationId xmlns:a16="http://schemas.microsoft.com/office/drawing/2014/main" id="{B3F4AFAF-AD68-4028-968D-1ADA5F462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5090584" y="209976195"/>
          <a:ext cx="2180166" cy="549202"/>
        </a:xfrm>
        <a:prstGeom prst="rect">
          <a:avLst/>
        </a:prstGeom>
      </xdr:spPr>
    </xdr:pic>
    <xdr:clientData/>
  </xdr:twoCellAnchor>
  <xdr:twoCellAnchor>
    <xdr:from>
      <xdr:col>4</xdr:col>
      <xdr:colOff>825502</xdr:colOff>
      <xdr:row>181</xdr:row>
      <xdr:rowOff>84667</xdr:rowOff>
    </xdr:from>
    <xdr:to>
      <xdr:col>4</xdr:col>
      <xdr:colOff>2413000</xdr:colOff>
      <xdr:row>181</xdr:row>
      <xdr:rowOff>911955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7874DF51-7254-4379-99B0-21125B636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5228169" y="214587667"/>
          <a:ext cx="1587498" cy="827288"/>
        </a:xfrm>
        <a:prstGeom prst="rect">
          <a:avLst/>
        </a:prstGeom>
      </xdr:spPr>
    </xdr:pic>
    <xdr:clientData/>
  </xdr:twoCellAnchor>
  <xdr:twoCellAnchor>
    <xdr:from>
      <xdr:col>4</xdr:col>
      <xdr:colOff>825499</xdr:colOff>
      <xdr:row>183</xdr:row>
      <xdr:rowOff>49498</xdr:rowOff>
    </xdr:from>
    <xdr:to>
      <xdr:col>4</xdr:col>
      <xdr:colOff>2233082</xdr:colOff>
      <xdr:row>183</xdr:row>
      <xdr:rowOff>920489</xdr:rowOff>
    </xdr:to>
    <xdr:pic>
      <xdr:nvPicPr>
        <xdr:cNvPr id="102" name="Grafik 101">
          <a:extLst>
            <a:ext uri="{FF2B5EF4-FFF2-40B4-BE49-F238E27FC236}">
              <a16:creationId xmlns:a16="http://schemas.microsoft.com/office/drawing/2014/main" id="{83906EA3-8321-44DE-A04A-02F25F90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5228166" y="216457498"/>
          <a:ext cx="1407583" cy="870991"/>
        </a:xfrm>
        <a:prstGeom prst="rect">
          <a:avLst/>
        </a:prstGeom>
      </xdr:spPr>
    </xdr:pic>
    <xdr:clientData/>
  </xdr:twoCellAnchor>
  <xdr:twoCellAnchor>
    <xdr:from>
      <xdr:col>4</xdr:col>
      <xdr:colOff>846666</xdr:colOff>
      <xdr:row>177</xdr:row>
      <xdr:rowOff>81730</xdr:rowOff>
    </xdr:from>
    <xdr:to>
      <xdr:col>4</xdr:col>
      <xdr:colOff>2211916</xdr:colOff>
      <xdr:row>177</xdr:row>
      <xdr:rowOff>887809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33C48BCE-922C-4862-A6E0-8243B5190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5249333" y="218394730"/>
          <a:ext cx="1365250" cy="806079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233</xdr:row>
      <xdr:rowOff>260022</xdr:rowOff>
    </xdr:from>
    <xdr:to>
      <xdr:col>4</xdr:col>
      <xdr:colOff>2112086</xdr:colOff>
      <xdr:row>233</xdr:row>
      <xdr:rowOff>698499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648B905E-DEFF-445B-8A57-466BC36F9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5323417" y="219525522"/>
          <a:ext cx="1191336" cy="438477"/>
        </a:xfrm>
        <a:prstGeom prst="rect">
          <a:avLst/>
        </a:prstGeom>
      </xdr:spPr>
    </xdr:pic>
    <xdr:clientData/>
  </xdr:twoCellAnchor>
  <xdr:twoCellAnchor>
    <xdr:from>
      <xdr:col>4</xdr:col>
      <xdr:colOff>772585</xdr:colOff>
      <xdr:row>226</xdr:row>
      <xdr:rowOff>264585</xdr:rowOff>
    </xdr:from>
    <xdr:to>
      <xdr:col>4</xdr:col>
      <xdr:colOff>2084916</xdr:colOff>
      <xdr:row>226</xdr:row>
      <xdr:rowOff>699345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0C9D28AF-F241-46C7-9731-B7EEDB52E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5175252" y="221435085"/>
          <a:ext cx="1312331" cy="434760"/>
        </a:xfrm>
        <a:prstGeom prst="rect">
          <a:avLst/>
        </a:prstGeom>
      </xdr:spPr>
    </xdr:pic>
    <xdr:clientData/>
  </xdr:twoCellAnchor>
  <xdr:twoCellAnchor>
    <xdr:from>
      <xdr:col>4</xdr:col>
      <xdr:colOff>476250</xdr:colOff>
      <xdr:row>248</xdr:row>
      <xdr:rowOff>263989</xdr:rowOff>
    </xdr:from>
    <xdr:to>
      <xdr:col>4</xdr:col>
      <xdr:colOff>2571750</xdr:colOff>
      <xdr:row>248</xdr:row>
      <xdr:rowOff>735476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F5FA5C10-112D-4622-998F-F9986B7B8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4878917" y="224291989"/>
          <a:ext cx="2095500" cy="471487"/>
        </a:xfrm>
        <a:prstGeom prst="rect">
          <a:avLst/>
        </a:prstGeom>
      </xdr:spPr>
    </xdr:pic>
    <xdr:clientData/>
  </xdr:twoCellAnchor>
  <xdr:twoCellAnchor>
    <xdr:from>
      <xdr:col>4</xdr:col>
      <xdr:colOff>1132417</xdr:colOff>
      <xdr:row>219</xdr:row>
      <xdr:rowOff>280848</xdr:rowOff>
    </xdr:from>
    <xdr:to>
      <xdr:col>4</xdr:col>
      <xdr:colOff>1968501</xdr:colOff>
      <xdr:row>219</xdr:row>
      <xdr:rowOff>710834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5E2B4029-64F7-4094-9496-F1A07A01C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5535084" y="227166348"/>
          <a:ext cx="836084" cy="429986"/>
        </a:xfrm>
        <a:prstGeom prst="rect">
          <a:avLst/>
        </a:prstGeom>
      </xdr:spPr>
    </xdr:pic>
    <xdr:clientData/>
  </xdr:twoCellAnchor>
  <xdr:twoCellAnchor>
    <xdr:from>
      <xdr:col>4</xdr:col>
      <xdr:colOff>709083</xdr:colOff>
      <xdr:row>239</xdr:row>
      <xdr:rowOff>244469</xdr:rowOff>
    </xdr:from>
    <xdr:to>
      <xdr:col>4</xdr:col>
      <xdr:colOff>2310674</xdr:colOff>
      <xdr:row>239</xdr:row>
      <xdr:rowOff>719667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58CAD27B-6559-4346-88AA-B5D196765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5111750" y="228082469"/>
          <a:ext cx="1601591" cy="475198"/>
        </a:xfrm>
        <a:prstGeom prst="rect">
          <a:avLst/>
        </a:prstGeom>
      </xdr:spPr>
    </xdr:pic>
    <xdr:clientData/>
  </xdr:twoCellAnchor>
  <xdr:twoCellAnchor>
    <xdr:from>
      <xdr:col>4</xdr:col>
      <xdr:colOff>550334</xdr:colOff>
      <xdr:row>252</xdr:row>
      <xdr:rowOff>291088</xdr:rowOff>
    </xdr:from>
    <xdr:to>
      <xdr:col>4</xdr:col>
      <xdr:colOff>2425095</xdr:colOff>
      <xdr:row>252</xdr:row>
      <xdr:rowOff>762000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8A6938ED-C704-4026-8098-61119063C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4953001" y="230986588"/>
          <a:ext cx="1874761" cy="470912"/>
        </a:xfrm>
        <a:prstGeom prst="rect">
          <a:avLst/>
        </a:prstGeom>
      </xdr:spPr>
    </xdr:pic>
    <xdr:clientData/>
  </xdr:twoCellAnchor>
  <xdr:twoCellAnchor>
    <xdr:from>
      <xdr:col>4</xdr:col>
      <xdr:colOff>391585</xdr:colOff>
      <xdr:row>215</xdr:row>
      <xdr:rowOff>233930</xdr:rowOff>
    </xdr:from>
    <xdr:to>
      <xdr:col>4</xdr:col>
      <xdr:colOff>2656417</xdr:colOff>
      <xdr:row>215</xdr:row>
      <xdr:rowOff>705043</xdr:rowOff>
    </xdr:to>
    <xdr:pic>
      <xdr:nvPicPr>
        <xdr:cNvPr id="82" name="Grafik 81">
          <a:extLst>
            <a:ext uri="{FF2B5EF4-FFF2-40B4-BE49-F238E27FC236}">
              <a16:creationId xmlns:a16="http://schemas.microsoft.com/office/drawing/2014/main" id="{4E42752B-5507-4B8F-B79C-8FDF204FA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4794252" y="232834430"/>
          <a:ext cx="2264832" cy="471113"/>
        </a:xfrm>
        <a:prstGeom prst="rect">
          <a:avLst/>
        </a:prstGeom>
      </xdr:spPr>
    </xdr:pic>
    <xdr:clientData/>
  </xdr:twoCellAnchor>
  <xdr:twoCellAnchor>
    <xdr:from>
      <xdr:col>4</xdr:col>
      <xdr:colOff>553269</xdr:colOff>
      <xdr:row>249</xdr:row>
      <xdr:rowOff>260287</xdr:rowOff>
    </xdr:from>
    <xdr:to>
      <xdr:col>4</xdr:col>
      <xdr:colOff>2460127</xdr:colOff>
      <xdr:row>249</xdr:row>
      <xdr:rowOff>719667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1B64598E-58B3-4676-9520-3233A8A48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4955936" y="236670787"/>
          <a:ext cx="1906858" cy="459380"/>
        </a:xfrm>
        <a:prstGeom prst="rect">
          <a:avLst/>
        </a:prstGeom>
      </xdr:spPr>
    </xdr:pic>
    <xdr:clientData/>
  </xdr:twoCellAnchor>
  <xdr:twoCellAnchor>
    <xdr:from>
      <xdr:col>4</xdr:col>
      <xdr:colOff>783167</xdr:colOff>
      <xdr:row>213</xdr:row>
      <xdr:rowOff>264583</xdr:rowOff>
    </xdr:from>
    <xdr:to>
      <xdr:col>4</xdr:col>
      <xdr:colOff>1915582</xdr:colOff>
      <xdr:row>213</xdr:row>
      <xdr:rowOff>715846</xdr:rowOff>
    </xdr:to>
    <xdr:pic>
      <xdr:nvPicPr>
        <xdr:cNvPr id="129" name="Grafik 128">
          <a:extLst>
            <a:ext uri="{FF2B5EF4-FFF2-40B4-BE49-F238E27FC236}">
              <a16:creationId xmlns:a16="http://schemas.microsoft.com/office/drawing/2014/main" id="{D3CE2CCA-A733-4BDA-BA86-734C83596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5185834" y="239532583"/>
          <a:ext cx="1132415" cy="451263"/>
        </a:xfrm>
        <a:prstGeom prst="rect">
          <a:avLst/>
        </a:prstGeom>
      </xdr:spPr>
    </xdr:pic>
    <xdr:clientData/>
  </xdr:twoCellAnchor>
  <xdr:twoCellAnchor>
    <xdr:from>
      <xdr:col>4</xdr:col>
      <xdr:colOff>666749</xdr:colOff>
      <xdr:row>217</xdr:row>
      <xdr:rowOff>301463</xdr:rowOff>
    </xdr:from>
    <xdr:to>
      <xdr:col>4</xdr:col>
      <xdr:colOff>2195666</xdr:colOff>
      <xdr:row>217</xdr:row>
      <xdr:rowOff>772583</xdr:rowOff>
    </xdr:to>
    <xdr:pic>
      <xdr:nvPicPr>
        <xdr:cNvPr id="130" name="Grafik 129">
          <a:extLst>
            <a:ext uri="{FF2B5EF4-FFF2-40B4-BE49-F238E27FC236}">
              <a16:creationId xmlns:a16="http://schemas.microsoft.com/office/drawing/2014/main" id="{0B8A5F8B-3D1A-4BE1-9ACE-2BA663C79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5069416" y="241474463"/>
          <a:ext cx="1528917" cy="471120"/>
        </a:xfrm>
        <a:prstGeom prst="rect">
          <a:avLst/>
        </a:prstGeom>
      </xdr:spPr>
    </xdr:pic>
    <xdr:clientData/>
  </xdr:twoCellAnchor>
  <xdr:twoCellAnchor>
    <xdr:from>
      <xdr:col>4</xdr:col>
      <xdr:colOff>761999</xdr:colOff>
      <xdr:row>234</xdr:row>
      <xdr:rowOff>264584</xdr:rowOff>
    </xdr:from>
    <xdr:to>
      <xdr:col>4</xdr:col>
      <xdr:colOff>2447743</xdr:colOff>
      <xdr:row>234</xdr:row>
      <xdr:rowOff>709084</xdr:rowOff>
    </xdr:to>
    <xdr:pic>
      <xdr:nvPicPr>
        <xdr:cNvPr id="135" name="Grafik 134">
          <a:extLst>
            <a:ext uri="{FF2B5EF4-FFF2-40B4-BE49-F238E27FC236}">
              <a16:creationId xmlns:a16="http://schemas.microsoft.com/office/drawing/2014/main" id="{B8E40957-61ED-40ED-9F55-1D466D87A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5164666" y="253820084"/>
          <a:ext cx="1685744" cy="444500"/>
        </a:xfrm>
        <a:prstGeom prst="rect">
          <a:avLst/>
        </a:prstGeom>
      </xdr:spPr>
    </xdr:pic>
    <xdr:clientData/>
  </xdr:twoCellAnchor>
  <xdr:twoCellAnchor>
    <xdr:from>
      <xdr:col>4</xdr:col>
      <xdr:colOff>1026583</xdr:colOff>
      <xdr:row>254</xdr:row>
      <xdr:rowOff>306916</xdr:rowOff>
    </xdr:from>
    <xdr:to>
      <xdr:col>4</xdr:col>
      <xdr:colOff>2041784</xdr:colOff>
      <xdr:row>254</xdr:row>
      <xdr:rowOff>740833</xdr:rowOff>
    </xdr:to>
    <xdr:pic>
      <xdr:nvPicPr>
        <xdr:cNvPr id="136" name="Grafik 135">
          <a:extLst>
            <a:ext uri="{FF2B5EF4-FFF2-40B4-BE49-F238E27FC236}">
              <a16:creationId xmlns:a16="http://schemas.microsoft.com/office/drawing/2014/main" id="{A77E79DC-7038-42D3-958C-BA7E65105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5429250" y="256719916"/>
          <a:ext cx="1015201" cy="433917"/>
        </a:xfrm>
        <a:prstGeom prst="rect">
          <a:avLst/>
        </a:prstGeom>
      </xdr:spPr>
    </xdr:pic>
    <xdr:clientData/>
  </xdr:twoCellAnchor>
  <xdr:twoCellAnchor>
    <xdr:from>
      <xdr:col>4</xdr:col>
      <xdr:colOff>497417</xdr:colOff>
      <xdr:row>3</xdr:row>
      <xdr:rowOff>193566</xdr:rowOff>
    </xdr:from>
    <xdr:to>
      <xdr:col>4</xdr:col>
      <xdr:colOff>2844511</xdr:colOff>
      <xdr:row>3</xdr:row>
      <xdr:rowOff>804334</xdr:rowOff>
    </xdr:to>
    <xdr:pic>
      <xdr:nvPicPr>
        <xdr:cNvPr id="138" name="Grafik 137">
          <a:extLst>
            <a:ext uri="{FF2B5EF4-FFF2-40B4-BE49-F238E27FC236}">
              <a16:creationId xmlns:a16="http://schemas.microsoft.com/office/drawing/2014/main" id="{B1F4DEA0-E985-40AF-BFF7-9AFD49AEE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4900084" y="258511566"/>
          <a:ext cx="2347094" cy="610768"/>
        </a:xfrm>
        <a:prstGeom prst="rect">
          <a:avLst/>
        </a:prstGeom>
      </xdr:spPr>
    </xdr:pic>
    <xdr:clientData/>
  </xdr:twoCellAnchor>
  <xdr:twoCellAnchor>
    <xdr:from>
      <xdr:col>4</xdr:col>
      <xdr:colOff>211668</xdr:colOff>
      <xdr:row>68</xdr:row>
      <xdr:rowOff>52916</xdr:rowOff>
    </xdr:from>
    <xdr:to>
      <xdr:col>4</xdr:col>
      <xdr:colOff>3352745</xdr:colOff>
      <xdr:row>68</xdr:row>
      <xdr:rowOff>864515</xdr:rowOff>
    </xdr:to>
    <xdr:pic>
      <xdr:nvPicPr>
        <xdr:cNvPr id="139" name="Grafik 138">
          <a:extLst>
            <a:ext uri="{FF2B5EF4-FFF2-40B4-BE49-F238E27FC236}">
              <a16:creationId xmlns:a16="http://schemas.microsoft.com/office/drawing/2014/main" id="{9992D2DF-EACE-4E90-8368-2402EAF91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4614335" y="260275916"/>
          <a:ext cx="3141077" cy="811599"/>
        </a:xfrm>
        <a:prstGeom prst="rect">
          <a:avLst/>
        </a:prstGeom>
      </xdr:spPr>
    </xdr:pic>
    <xdr:clientData/>
  </xdr:twoCellAnchor>
  <xdr:twoCellAnchor>
    <xdr:from>
      <xdr:col>4</xdr:col>
      <xdr:colOff>814916</xdr:colOff>
      <xdr:row>259</xdr:row>
      <xdr:rowOff>213831</xdr:rowOff>
    </xdr:from>
    <xdr:to>
      <xdr:col>4</xdr:col>
      <xdr:colOff>2476500</xdr:colOff>
      <xdr:row>259</xdr:row>
      <xdr:rowOff>816478</xdr:rowOff>
    </xdr:to>
    <xdr:pic>
      <xdr:nvPicPr>
        <xdr:cNvPr id="140" name="Grafik 139">
          <a:extLst>
            <a:ext uri="{FF2B5EF4-FFF2-40B4-BE49-F238E27FC236}">
              <a16:creationId xmlns:a16="http://schemas.microsoft.com/office/drawing/2014/main" id="{0B44FD50-C796-4869-BB5F-90A079D68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5217583" y="261389331"/>
          <a:ext cx="1661584" cy="602647"/>
        </a:xfrm>
        <a:prstGeom prst="rect">
          <a:avLst/>
        </a:prstGeom>
      </xdr:spPr>
    </xdr:pic>
    <xdr:clientData/>
  </xdr:twoCellAnchor>
  <xdr:twoCellAnchor>
    <xdr:from>
      <xdr:col>4</xdr:col>
      <xdr:colOff>762000</xdr:colOff>
      <xdr:row>58</xdr:row>
      <xdr:rowOff>241000</xdr:rowOff>
    </xdr:from>
    <xdr:to>
      <xdr:col>4</xdr:col>
      <xdr:colOff>2616996</xdr:colOff>
      <xdr:row>58</xdr:row>
      <xdr:rowOff>709084</xdr:rowOff>
    </xdr:to>
    <xdr:pic>
      <xdr:nvPicPr>
        <xdr:cNvPr id="141" name="Grafik 140">
          <a:extLst>
            <a:ext uri="{FF2B5EF4-FFF2-40B4-BE49-F238E27FC236}">
              <a16:creationId xmlns:a16="http://schemas.microsoft.com/office/drawing/2014/main" id="{D23A376F-3266-456E-A576-86EBBBA4D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5164667" y="263321500"/>
          <a:ext cx="1854996" cy="468084"/>
        </a:xfrm>
        <a:prstGeom prst="rect">
          <a:avLst/>
        </a:prstGeom>
      </xdr:spPr>
    </xdr:pic>
    <xdr:clientData/>
  </xdr:twoCellAnchor>
  <xdr:twoCellAnchor>
    <xdr:from>
      <xdr:col>4</xdr:col>
      <xdr:colOff>888998</xdr:colOff>
      <xdr:row>56</xdr:row>
      <xdr:rowOff>191281</xdr:rowOff>
    </xdr:from>
    <xdr:to>
      <xdr:col>4</xdr:col>
      <xdr:colOff>2627063</xdr:colOff>
      <xdr:row>56</xdr:row>
      <xdr:rowOff>751416</xdr:rowOff>
    </xdr:to>
    <xdr:pic>
      <xdr:nvPicPr>
        <xdr:cNvPr id="143" name="Grafik 142">
          <a:extLst>
            <a:ext uri="{FF2B5EF4-FFF2-40B4-BE49-F238E27FC236}">
              <a16:creationId xmlns:a16="http://schemas.microsoft.com/office/drawing/2014/main" id="{5EA8451C-D45F-4B13-8C8F-29D0A8922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5291665" y="264224281"/>
          <a:ext cx="1738065" cy="560135"/>
        </a:xfrm>
        <a:prstGeom prst="rect">
          <a:avLst/>
        </a:prstGeom>
      </xdr:spPr>
    </xdr:pic>
    <xdr:clientData/>
  </xdr:twoCellAnchor>
  <xdr:twoCellAnchor>
    <xdr:from>
      <xdr:col>4</xdr:col>
      <xdr:colOff>920749</xdr:colOff>
      <xdr:row>51</xdr:row>
      <xdr:rowOff>253998</xdr:rowOff>
    </xdr:from>
    <xdr:to>
      <xdr:col>4</xdr:col>
      <xdr:colOff>2349498</xdr:colOff>
      <xdr:row>51</xdr:row>
      <xdr:rowOff>704735</xdr:rowOff>
    </xdr:to>
    <xdr:pic>
      <xdr:nvPicPr>
        <xdr:cNvPr id="145" name="Grafik 144">
          <a:extLst>
            <a:ext uri="{FF2B5EF4-FFF2-40B4-BE49-F238E27FC236}">
              <a16:creationId xmlns:a16="http://schemas.microsoft.com/office/drawing/2014/main" id="{8FD3FA28-76A5-471A-B20C-A6F3B0958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5323416" y="266191998"/>
          <a:ext cx="1428749" cy="450737"/>
        </a:xfrm>
        <a:prstGeom prst="rect">
          <a:avLst/>
        </a:prstGeom>
      </xdr:spPr>
    </xdr:pic>
    <xdr:clientData/>
  </xdr:twoCellAnchor>
  <xdr:twoCellAnchor>
    <xdr:from>
      <xdr:col>4</xdr:col>
      <xdr:colOff>656168</xdr:colOff>
      <xdr:row>1</xdr:row>
      <xdr:rowOff>192874</xdr:rowOff>
    </xdr:from>
    <xdr:to>
      <xdr:col>4</xdr:col>
      <xdr:colOff>2635251</xdr:colOff>
      <xdr:row>1</xdr:row>
      <xdr:rowOff>731185</xdr:rowOff>
    </xdr:to>
    <xdr:pic>
      <xdr:nvPicPr>
        <xdr:cNvPr id="146" name="Grafik 145">
          <a:extLst>
            <a:ext uri="{FF2B5EF4-FFF2-40B4-BE49-F238E27FC236}">
              <a16:creationId xmlns:a16="http://schemas.microsoft.com/office/drawing/2014/main" id="{35A8353E-D73E-43D4-82F8-D503E578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7704668" y="393957"/>
          <a:ext cx="1979083" cy="538311"/>
        </a:xfrm>
        <a:prstGeom prst="rect">
          <a:avLst/>
        </a:prstGeom>
      </xdr:spPr>
    </xdr:pic>
    <xdr:clientData/>
  </xdr:twoCellAnchor>
  <xdr:twoCellAnchor>
    <xdr:from>
      <xdr:col>4</xdr:col>
      <xdr:colOff>613833</xdr:colOff>
      <xdr:row>216</xdr:row>
      <xdr:rowOff>275168</xdr:rowOff>
    </xdr:from>
    <xdr:to>
      <xdr:col>4</xdr:col>
      <xdr:colOff>2677583</xdr:colOff>
      <xdr:row>216</xdr:row>
      <xdr:rowOff>714440</xdr:rowOff>
    </xdr:to>
    <xdr:pic>
      <xdr:nvPicPr>
        <xdr:cNvPr id="148" name="Grafik 147">
          <a:extLst>
            <a:ext uri="{FF2B5EF4-FFF2-40B4-BE49-F238E27FC236}">
              <a16:creationId xmlns:a16="http://schemas.microsoft.com/office/drawing/2014/main" id="{8C45E186-6AEC-4C54-8311-0CEB026B2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5016500" y="269070668"/>
          <a:ext cx="2063750" cy="439272"/>
        </a:xfrm>
        <a:prstGeom prst="rect">
          <a:avLst/>
        </a:prstGeom>
      </xdr:spPr>
    </xdr:pic>
    <xdr:clientData/>
  </xdr:twoCellAnchor>
  <xdr:twoCellAnchor>
    <xdr:from>
      <xdr:col>4</xdr:col>
      <xdr:colOff>1111249</xdr:colOff>
      <xdr:row>151</xdr:row>
      <xdr:rowOff>158749</xdr:rowOff>
    </xdr:from>
    <xdr:to>
      <xdr:col>4</xdr:col>
      <xdr:colOff>2173614</xdr:colOff>
      <xdr:row>151</xdr:row>
      <xdr:rowOff>878416</xdr:rowOff>
    </xdr:to>
    <xdr:pic>
      <xdr:nvPicPr>
        <xdr:cNvPr id="149" name="Grafik 148">
          <a:extLst>
            <a:ext uri="{FF2B5EF4-FFF2-40B4-BE49-F238E27FC236}">
              <a16:creationId xmlns:a16="http://schemas.microsoft.com/office/drawing/2014/main" id="{AC6F8C19-200B-46D0-88BF-980F3152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5513916" y="269906749"/>
          <a:ext cx="1062365" cy="719667"/>
        </a:xfrm>
        <a:prstGeom prst="rect">
          <a:avLst/>
        </a:prstGeom>
      </xdr:spPr>
    </xdr:pic>
    <xdr:clientData/>
  </xdr:twoCellAnchor>
  <xdr:twoCellAnchor>
    <xdr:from>
      <xdr:col>4</xdr:col>
      <xdr:colOff>645584</xdr:colOff>
      <xdr:row>203</xdr:row>
      <xdr:rowOff>246266</xdr:rowOff>
    </xdr:from>
    <xdr:to>
      <xdr:col>4</xdr:col>
      <xdr:colOff>2624667</xdr:colOff>
      <xdr:row>203</xdr:row>
      <xdr:rowOff>710386</xdr:rowOff>
    </xdr:to>
    <xdr:pic>
      <xdr:nvPicPr>
        <xdr:cNvPr id="150" name="Grafik 149">
          <a:extLst>
            <a:ext uri="{FF2B5EF4-FFF2-40B4-BE49-F238E27FC236}">
              <a16:creationId xmlns:a16="http://schemas.microsoft.com/office/drawing/2014/main" id="{17ABDA17-AE6D-43DB-9946-9981F6238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5048251" y="271899266"/>
          <a:ext cx="1979083" cy="464120"/>
        </a:xfrm>
        <a:prstGeom prst="rect">
          <a:avLst/>
        </a:prstGeom>
      </xdr:spPr>
    </xdr:pic>
    <xdr:clientData/>
  </xdr:twoCellAnchor>
  <xdr:twoCellAnchor>
    <xdr:from>
      <xdr:col>4</xdr:col>
      <xdr:colOff>603250</xdr:colOff>
      <xdr:row>201</xdr:row>
      <xdr:rowOff>181316</xdr:rowOff>
    </xdr:from>
    <xdr:to>
      <xdr:col>4</xdr:col>
      <xdr:colOff>2729581</xdr:colOff>
      <xdr:row>201</xdr:row>
      <xdr:rowOff>762000</xdr:rowOff>
    </xdr:to>
    <xdr:pic>
      <xdr:nvPicPr>
        <xdr:cNvPr id="151" name="Grafik 150">
          <a:extLst>
            <a:ext uri="{FF2B5EF4-FFF2-40B4-BE49-F238E27FC236}">
              <a16:creationId xmlns:a16="http://schemas.microsoft.com/office/drawing/2014/main" id="{D11EEC89-6049-4B06-B5F7-AAD8BFCC3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5005917" y="272786816"/>
          <a:ext cx="2126331" cy="580684"/>
        </a:xfrm>
        <a:prstGeom prst="rect">
          <a:avLst/>
        </a:prstGeom>
      </xdr:spPr>
    </xdr:pic>
    <xdr:clientData/>
  </xdr:twoCellAnchor>
  <xdr:twoCellAnchor>
    <xdr:from>
      <xdr:col>4</xdr:col>
      <xdr:colOff>560918</xdr:colOff>
      <xdr:row>251</xdr:row>
      <xdr:rowOff>285750</xdr:rowOff>
    </xdr:from>
    <xdr:to>
      <xdr:col>4</xdr:col>
      <xdr:colOff>2415593</xdr:colOff>
      <xdr:row>251</xdr:row>
      <xdr:rowOff>740833</xdr:rowOff>
    </xdr:to>
    <xdr:pic>
      <xdr:nvPicPr>
        <xdr:cNvPr id="152" name="Grafik 151">
          <a:extLst>
            <a:ext uri="{FF2B5EF4-FFF2-40B4-BE49-F238E27FC236}">
              <a16:creationId xmlns:a16="http://schemas.microsoft.com/office/drawing/2014/main" id="{A4C14E9E-8986-4FB0-ACE3-BF395A4DB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7609418" y="238611833"/>
          <a:ext cx="1854675" cy="455083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204</xdr:row>
      <xdr:rowOff>243417</xdr:rowOff>
    </xdr:from>
    <xdr:to>
      <xdr:col>4</xdr:col>
      <xdr:colOff>2628661</xdr:colOff>
      <xdr:row>204</xdr:row>
      <xdr:rowOff>698500</xdr:rowOff>
    </xdr:to>
    <xdr:pic>
      <xdr:nvPicPr>
        <xdr:cNvPr id="154" name="Grafik 153">
          <a:extLst>
            <a:ext uri="{FF2B5EF4-FFF2-40B4-BE49-F238E27FC236}">
              <a16:creationId xmlns:a16="http://schemas.microsoft.com/office/drawing/2014/main" id="{F42C1AF7-1A4D-4DF2-B364-513AF9B1C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5228167" y="275706417"/>
          <a:ext cx="1803161" cy="455083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205</xdr:row>
      <xdr:rowOff>193850</xdr:rowOff>
    </xdr:from>
    <xdr:to>
      <xdr:col>4</xdr:col>
      <xdr:colOff>2815166</xdr:colOff>
      <xdr:row>205</xdr:row>
      <xdr:rowOff>743460</xdr:rowOff>
    </xdr:to>
    <xdr:pic>
      <xdr:nvPicPr>
        <xdr:cNvPr id="155" name="Grafik 154">
          <a:extLst>
            <a:ext uri="{FF2B5EF4-FFF2-40B4-BE49-F238E27FC236}">
              <a16:creationId xmlns:a16="http://schemas.microsoft.com/office/drawing/2014/main" id="{14F968D5-3BBA-4F95-B72E-268663E8A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5175250" y="276609350"/>
          <a:ext cx="2042583" cy="549610"/>
        </a:xfrm>
        <a:prstGeom prst="rect">
          <a:avLst/>
        </a:prstGeom>
      </xdr:spPr>
    </xdr:pic>
    <xdr:clientData/>
  </xdr:twoCellAnchor>
  <xdr:twoCellAnchor>
    <xdr:from>
      <xdr:col>4</xdr:col>
      <xdr:colOff>963084</xdr:colOff>
      <xdr:row>50</xdr:row>
      <xdr:rowOff>137584</xdr:rowOff>
    </xdr:from>
    <xdr:to>
      <xdr:col>4</xdr:col>
      <xdr:colOff>2434166</xdr:colOff>
      <xdr:row>50</xdr:row>
      <xdr:rowOff>903773</xdr:rowOff>
    </xdr:to>
    <xdr:pic>
      <xdr:nvPicPr>
        <xdr:cNvPr id="156" name="Grafik 155">
          <a:extLst>
            <a:ext uri="{FF2B5EF4-FFF2-40B4-BE49-F238E27FC236}">
              <a16:creationId xmlns:a16="http://schemas.microsoft.com/office/drawing/2014/main" id="{58A11690-76EB-41B9-9884-FEA611AC1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5365751" y="278458084"/>
          <a:ext cx="1471082" cy="766189"/>
        </a:xfrm>
        <a:prstGeom prst="rect">
          <a:avLst/>
        </a:prstGeom>
      </xdr:spPr>
    </xdr:pic>
    <xdr:clientData/>
  </xdr:twoCellAnchor>
  <xdr:twoCellAnchor>
    <xdr:from>
      <xdr:col>4</xdr:col>
      <xdr:colOff>761999</xdr:colOff>
      <xdr:row>54</xdr:row>
      <xdr:rowOff>211666</xdr:rowOff>
    </xdr:from>
    <xdr:to>
      <xdr:col>4</xdr:col>
      <xdr:colOff>2613025</xdr:colOff>
      <xdr:row>54</xdr:row>
      <xdr:rowOff>772583</xdr:rowOff>
    </xdr:to>
    <xdr:pic>
      <xdr:nvPicPr>
        <xdr:cNvPr id="157" name="Grafik 156">
          <a:extLst>
            <a:ext uri="{FF2B5EF4-FFF2-40B4-BE49-F238E27FC236}">
              <a16:creationId xmlns:a16="http://schemas.microsoft.com/office/drawing/2014/main" id="{45D66F54-C803-45B4-A61F-A8B244BEE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5164666" y="279484666"/>
          <a:ext cx="1851026" cy="560917"/>
        </a:xfrm>
        <a:prstGeom prst="rect">
          <a:avLst/>
        </a:prstGeom>
      </xdr:spPr>
    </xdr:pic>
    <xdr:clientData/>
  </xdr:twoCellAnchor>
  <xdr:twoCellAnchor>
    <xdr:from>
      <xdr:col>4</xdr:col>
      <xdr:colOff>592667</xdr:colOff>
      <xdr:row>30</xdr:row>
      <xdr:rowOff>260921</xdr:rowOff>
    </xdr:from>
    <xdr:to>
      <xdr:col>4</xdr:col>
      <xdr:colOff>2309770</xdr:colOff>
      <xdr:row>30</xdr:row>
      <xdr:rowOff>772583</xdr:rowOff>
    </xdr:to>
    <xdr:pic>
      <xdr:nvPicPr>
        <xdr:cNvPr id="158" name="Grafik 157">
          <a:extLst>
            <a:ext uri="{FF2B5EF4-FFF2-40B4-BE49-F238E27FC236}">
              <a16:creationId xmlns:a16="http://schemas.microsoft.com/office/drawing/2014/main" id="{3D821BD6-B6FF-44E1-89C1-96496BF99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4995334" y="10928921"/>
          <a:ext cx="1717103" cy="511662"/>
        </a:xfrm>
        <a:prstGeom prst="rect">
          <a:avLst/>
        </a:prstGeom>
      </xdr:spPr>
    </xdr:pic>
    <xdr:clientData/>
  </xdr:twoCellAnchor>
  <xdr:twoCellAnchor>
    <xdr:from>
      <xdr:col>4</xdr:col>
      <xdr:colOff>677332</xdr:colOff>
      <xdr:row>32</xdr:row>
      <xdr:rowOff>31750</xdr:rowOff>
    </xdr:from>
    <xdr:to>
      <xdr:col>4</xdr:col>
      <xdr:colOff>2137831</xdr:colOff>
      <xdr:row>32</xdr:row>
      <xdr:rowOff>915944</xdr:rowOff>
    </xdr:to>
    <xdr:pic>
      <xdr:nvPicPr>
        <xdr:cNvPr id="159" name="Grafik 158">
          <a:extLst>
            <a:ext uri="{FF2B5EF4-FFF2-40B4-BE49-F238E27FC236}">
              <a16:creationId xmlns:a16="http://schemas.microsoft.com/office/drawing/2014/main" id="{0D95290B-1BE7-4F14-9471-C8EF01669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5079999" y="12604750"/>
          <a:ext cx="1460499" cy="884194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29</xdr:row>
      <xdr:rowOff>317500</xdr:rowOff>
    </xdr:from>
    <xdr:to>
      <xdr:col>4</xdr:col>
      <xdr:colOff>2441336</xdr:colOff>
      <xdr:row>29</xdr:row>
      <xdr:rowOff>825499</xdr:rowOff>
    </xdr:to>
    <xdr:pic>
      <xdr:nvPicPr>
        <xdr:cNvPr id="160" name="Grafik 159">
          <a:extLst>
            <a:ext uri="{FF2B5EF4-FFF2-40B4-BE49-F238E27FC236}">
              <a16:creationId xmlns:a16="http://schemas.microsoft.com/office/drawing/2014/main" id="{201E8065-6793-4CB9-8707-F31DF5131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5090584" y="14795500"/>
          <a:ext cx="1753419" cy="507999"/>
        </a:xfrm>
        <a:prstGeom prst="rect">
          <a:avLst/>
        </a:prstGeom>
      </xdr:spPr>
    </xdr:pic>
    <xdr:clientData/>
  </xdr:twoCellAnchor>
  <xdr:twoCellAnchor>
    <xdr:from>
      <xdr:col>4</xdr:col>
      <xdr:colOff>338667</xdr:colOff>
      <xdr:row>110</xdr:row>
      <xdr:rowOff>177839</xdr:rowOff>
    </xdr:from>
    <xdr:to>
      <xdr:col>4</xdr:col>
      <xdr:colOff>3039346</xdr:colOff>
      <xdr:row>110</xdr:row>
      <xdr:rowOff>761999</xdr:rowOff>
    </xdr:to>
    <xdr:pic>
      <xdr:nvPicPr>
        <xdr:cNvPr id="161" name="Grafik 160">
          <a:extLst>
            <a:ext uri="{FF2B5EF4-FFF2-40B4-BE49-F238E27FC236}">
              <a16:creationId xmlns:a16="http://schemas.microsoft.com/office/drawing/2014/main" id="{156C410B-12EA-41A1-9250-72CD280A3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4741334" y="149910839"/>
          <a:ext cx="2700679" cy="584160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121</xdr:row>
      <xdr:rowOff>248388</xdr:rowOff>
    </xdr:from>
    <xdr:to>
      <xdr:col>4</xdr:col>
      <xdr:colOff>2476499</xdr:colOff>
      <xdr:row>121</xdr:row>
      <xdr:rowOff>756437</xdr:rowOff>
    </xdr:to>
    <xdr:pic>
      <xdr:nvPicPr>
        <xdr:cNvPr id="162" name="Grafik 161">
          <a:extLst>
            <a:ext uri="{FF2B5EF4-FFF2-40B4-BE49-F238E27FC236}">
              <a16:creationId xmlns:a16="http://schemas.microsoft.com/office/drawing/2014/main" id="{7C3671CD-2DBB-48B1-9550-FADD36AEB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5175250" y="152838888"/>
          <a:ext cx="1703916" cy="508049"/>
        </a:xfrm>
        <a:prstGeom prst="rect">
          <a:avLst/>
        </a:prstGeom>
      </xdr:spPr>
    </xdr:pic>
    <xdr:clientData/>
  </xdr:twoCellAnchor>
  <xdr:twoCellAnchor>
    <xdr:from>
      <xdr:col>4</xdr:col>
      <xdr:colOff>560918</xdr:colOff>
      <xdr:row>116</xdr:row>
      <xdr:rowOff>167493</xdr:rowOff>
    </xdr:from>
    <xdr:to>
      <xdr:col>4</xdr:col>
      <xdr:colOff>2741084</xdr:colOff>
      <xdr:row>116</xdr:row>
      <xdr:rowOff>833856</xdr:rowOff>
    </xdr:to>
    <xdr:pic>
      <xdr:nvPicPr>
        <xdr:cNvPr id="163" name="Grafik 162">
          <a:extLst>
            <a:ext uri="{FF2B5EF4-FFF2-40B4-BE49-F238E27FC236}">
              <a16:creationId xmlns:a16="http://schemas.microsoft.com/office/drawing/2014/main" id="{5C90ECC9-B89F-4696-82DB-5EC516D4F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4963585" y="155615493"/>
          <a:ext cx="2180166" cy="666363"/>
        </a:xfrm>
        <a:prstGeom prst="rect">
          <a:avLst/>
        </a:prstGeom>
      </xdr:spPr>
    </xdr:pic>
    <xdr:clientData/>
  </xdr:twoCellAnchor>
  <xdr:twoCellAnchor>
    <xdr:from>
      <xdr:col>4</xdr:col>
      <xdr:colOff>539750</xdr:colOff>
      <xdr:row>156</xdr:row>
      <xdr:rowOff>182737</xdr:rowOff>
    </xdr:from>
    <xdr:to>
      <xdr:col>4</xdr:col>
      <xdr:colOff>2825750</xdr:colOff>
      <xdr:row>156</xdr:row>
      <xdr:rowOff>833857</xdr:rowOff>
    </xdr:to>
    <xdr:pic>
      <xdr:nvPicPr>
        <xdr:cNvPr id="164" name="Grafik 163">
          <a:extLst>
            <a:ext uri="{FF2B5EF4-FFF2-40B4-BE49-F238E27FC236}">
              <a16:creationId xmlns:a16="http://schemas.microsoft.com/office/drawing/2014/main" id="{9974B004-CA89-4287-8D18-547D6A43F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4942417" y="156583237"/>
          <a:ext cx="2286000" cy="651120"/>
        </a:xfrm>
        <a:prstGeom prst="rect">
          <a:avLst/>
        </a:prstGeom>
      </xdr:spPr>
    </xdr:pic>
    <xdr:clientData/>
  </xdr:twoCellAnchor>
  <xdr:twoCellAnchor>
    <xdr:from>
      <xdr:col>4</xdr:col>
      <xdr:colOff>1111249</xdr:colOff>
      <xdr:row>59</xdr:row>
      <xdr:rowOff>63500</xdr:rowOff>
    </xdr:from>
    <xdr:to>
      <xdr:col>4</xdr:col>
      <xdr:colOff>2044066</xdr:colOff>
      <xdr:row>59</xdr:row>
      <xdr:rowOff>903653</xdr:rowOff>
    </xdr:to>
    <xdr:pic>
      <xdr:nvPicPr>
        <xdr:cNvPr id="170" name="Grafik 169">
          <a:extLst>
            <a:ext uri="{FF2B5EF4-FFF2-40B4-BE49-F238E27FC236}">
              <a16:creationId xmlns:a16="http://schemas.microsoft.com/office/drawing/2014/main" id="{54511138-6FA7-47AA-B4EC-3BE847274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5513916" y="165036500"/>
          <a:ext cx="932817" cy="840153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283</xdr:row>
      <xdr:rowOff>31641</xdr:rowOff>
    </xdr:from>
    <xdr:to>
      <xdr:col>4</xdr:col>
      <xdr:colOff>2402417</xdr:colOff>
      <xdr:row>283</xdr:row>
      <xdr:rowOff>902607</xdr:rowOff>
    </xdr:to>
    <xdr:pic>
      <xdr:nvPicPr>
        <xdr:cNvPr id="171" name="Grafik 170">
          <a:extLst>
            <a:ext uri="{FF2B5EF4-FFF2-40B4-BE49-F238E27FC236}">
              <a16:creationId xmlns:a16="http://schemas.microsoft.com/office/drawing/2014/main" id="{6DDDDECA-525E-4A3D-9F38-A1AD317AE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5090584" y="166909641"/>
          <a:ext cx="1714500" cy="870966"/>
        </a:xfrm>
        <a:prstGeom prst="rect">
          <a:avLst/>
        </a:prstGeom>
      </xdr:spPr>
    </xdr:pic>
    <xdr:clientData/>
  </xdr:twoCellAnchor>
  <xdr:twoCellAnchor>
    <xdr:from>
      <xdr:col>4</xdr:col>
      <xdr:colOff>793750</xdr:colOff>
      <xdr:row>133</xdr:row>
      <xdr:rowOff>336118</xdr:rowOff>
    </xdr:from>
    <xdr:to>
      <xdr:col>4</xdr:col>
      <xdr:colOff>2381249</xdr:colOff>
      <xdr:row>133</xdr:row>
      <xdr:rowOff>683631</xdr:rowOff>
    </xdr:to>
    <xdr:pic>
      <xdr:nvPicPr>
        <xdr:cNvPr id="172" name="Grafik 171">
          <a:extLst>
            <a:ext uri="{FF2B5EF4-FFF2-40B4-BE49-F238E27FC236}">
              <a16:creationId xmlns:a16="http://schemas.microsoft.com/office/drawing/2014/main" id="{355D00EA-D4E9-46B3-B09C-C8540D70C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5196417" y="169119118"/>
          <a:ext cx="1587499" cy="347513"/>
        </a:xfrm>
        <a:prstGeom prst="rect">
          <a:avLst/>
        </a:prstGeom>
      </xdr:spPr>
    </xdr:pic>
    <xdr:clientData/>
  </xdr:twoCellAnchor>
  <xdr:twoCellAnchor>
    <xdr:from>
      <xdr:col>4</xdr:col>
      <xdr:colOff>518585</xdr:colOff>
      <xdr:row>119</xdr:row>
      <xdr:rowOff>303772</xdr:rowOff>
    </xdr:from>
    <xdr:to>
      <xdr:col>4</xdr:col>
      <xdr:colOff>2804585</xdr:colOff>
      <xdr:row>119</xdr:row>
      <xdr:rowOff>776737</xdr:rowOff>
    </xdr:to>
    <xdr:pic>
      <xdr:nvPicPr>
        <xdr:cNvPr id="173" name="Grafik 172">
          <a:extLst>
            <a:ext uri="{FF2B5EF4-FFF2-40B4-BE49-F238E27FC236}">
              <a16:creationId xmlns:a16="http://schemas.microsoft.com/office/drawing/2014/main" id="{B2DABF89-BC16-4229-AF9B-63FCB4F8E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4921252" y="281481772"/>
          <a:ext cx="2286000" cy="472965"/>
        </a:xfrm>
        <a:prstGeom prst="rect">
          <a:avLst/>
        </a:prstGeom>
      </xdr:spPr>
    </xdr:pic>
    <xdr:clientData/>
  </xdr:twoCellAnchor>
  <xdr:twoCellAnchor>
    <xdr:from>
      <xdr:col>4</xdr:col>
      <xdr:colOff>783166</xdr:colOff>
      <xdr:row>134</xdr:row>
      <xdr:rowOff>269640</xdr:rowOff>
    </xdr:from>
    <xdr:to>
      <xdr:col>4</xdr:col>
      <xdr:colOff>2402416</xdr:colOff>
      <xdr:row>134</xdr:row>
      <xdr:rowOff>728057</xdr:rowOff>
    </xdr:to>
    <xdr:pic>
      <xdr:nvPicPr>
        <xdr:cNvPr id="174" name="Grafik 173">
          <a:extLst>
            <a:ext uri="{FF2B5EF4-FFF2-40B4-BE49-F238E27FC236}">
              <a16:creationId xmlns:a16="http://schemas.microsoft.com/office/drawing/2014/main" id="{39D98CF2-A431-4008-924E-58B4C554D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5185833" y="283352640"/>
          <a:ext cx="1619250" cy="458417"/>
        </a:xfrm>
        <a:prstGeom prst="rect">
          <a:avLst/>
        </a:prstGeom>
      </xdr:spPr>
    </xdr:pic>
    <xdr:clientData/>
  </xdr:twoCellAnchor>
  <xdr:twoCellAnchor>
    <xdr:from>
      <xdr:col>4</xdr:col>
      <xdr:colOff>1037167</xdr:colOff>
      <xdr:row>64</xdr:row>
      <xdr:rowOff>148166</xdr:rowOff>
    </xdr:from>
    <xdr:to>
      <xdr:col>4</xdr:col>
      <xdr:colOff>1982928</xdr:colOff>
      <xdr:row>64</xdr:row>
      <xdr:rowOff>895238</xdr:rowOff>
    </xdr:to>
    <xdr:pic>
      <xdr:nvPicPr>
        <xdr:cNvPr id="175" name="Grafik 174">
          <a:extLst>
            <a:ext uri="{FF2B5EF4-FFF2-40B4-BE49-F238E27FC236}">
              <a16:creationId xmlns:a16="http://schemas.microsoft.com/office/drawing/2014/main" id="{DB4693A3-B7F7-4DC0-B0A8-A30D10B6A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5439834" y="284183666"/>
          <a:ext cx="945761" cy="747072"/>
        </a:xfrm>
        <a:prstGeom prst="rect">
          <a:avLst/>
        </a:prstGeom>
      </xdr:spPr>
    </xdr:pic>
    <xdr:clientData/>
  </xdr:twoCellAnchor>
  <xdr:twoCellAnchor>
    <xdr:from>
      <xdr:col>4</xdr:col>
      <xdr:colOff>1121833</xdr:colOff>
      <xdr:row>117</xdr:row>
      <xdr:rowOff>150170</xdr:rowOff>
    </xdr:from>
    <xdr:to>
      <xdr:col>4</xdr:col>
      <xdr:colOff>2031999</xdr:colOff>
      <xdr:row>117</xdr:row>
      <xdr:rowOff>832795</xdr:rowOff>
    </xdr:to>
    <xdr:pic>
      <xdr:nvPicPr>
        <xdr:cNvPr id="176" name="Grafik 175">
          <a:extLst>
            <a:ext uri="{FF2B5EF4-FFF2-40B4-BE49-F238E27FC236}">
              <a16:creationId xmlns:a16="http://schemas.microsoft.com/office/drawing/2014/main" id="{C7DF87BD-E508-4378-9300-24DFC0C3E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5524500" y="285138170"/>
          <a:ext cx="910166" cy="682625"/>
        </a:xfrm>
        <a:prstGeom prst="rect">
          <a:avLst/>
        </a:prstGeom>
      </xdr:spPr>
    </xdr:pic>
    <xdr:clientData/>
  </xdr:twoCellAnchor>
  <xdr:twoCellAnchor>
    <xdr:from>
      <xdr:col>4</xdr:col>
      <xdr:colOff>1153583</xdr:colOff>
      <xdr:row>256</xdr:row>
      <xdr:rowOff>263972</xdr:rowOff>
    </xdr:from>
    <xdr:to>
      <xdr:col>4</xdr:col>
      <xdr:colOff>1947333</xdr:colOff>
      <xdr:row>256</xdr:row>
      <xdr:rowOff>671975</xdr:rowOff>
    </xdr:to>
    <xdr:pic>
      <xdr:nvPicPr>
        <xdr:cNvPr id="177" name="Grafik 176">
          <a:extLst>
            <a:ext uri="{FF2B5EF4-FFF2-40B4-BE49-F238E27FC236}">
              <a16:creationId xmlns:a16="http://schemas.microsoft.com/office/drawing/2014/main" id="{22F26AFD-E511-41AF-AD1D-8FDFFFBDE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>
          <a:off x="5556250" y="287156972"/>
          <a:ext cx="793750" cy="408003"/>
        </a:xfrm>
        <a:prstGeom prst="rect">
          <a:avLst/>
        </a:prstGeom>
      </xdr:spPr>
    </xdr:pic>
    <xdr:clientData/>
  </xdr:twoCellAnchor>
  <xdr:twoCellAnchor>
    <xdr:from>
      <xdr:col>4</xdr:col>
      <xdr:colOff>1174749</xdr:colOff>
      <xdr:row>19</xdr:row>
      <xdr:rowOff>154111</xdr:rowOff>
    </xdr:from>
    <xdr:to>
      <xdr:col>4</xdr:col>
      <xdr:colOff>1883833</xdr:colOff>
      <xdr:row>19</xdr:row>
      <xdr:rowOff>759787</xdr:rowOff>
    </xdr:to>
    <xdr:pic>
      <xdr:nvPicPr>
        <xdr:cNvPr id="178" name="Grafik 177">
          <a:extLst>
            <a:ext uri="{FF2B5EF4-FFF2-40B4-BE49-F238E27FC236}">
              <a16:creationId xmlns:a16="http://schemas.microsoft.com/office/drawing/2014/main" id="{E305FC02-C7AD-496B-8348-3BDF87626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>
          <a:off x="5577416" y="287999611"/>
          <a:ext cx="709084" cy="605676"/>
        </a:xfrm>
        <a:prstGeom prst="rect">
          <a:avLst/>
        </a:prstGeom>
      </xdr:spPr>
    </xdr:pic>
    <xdr:clientData/>
  </xdr:twoCellAnchor>
  <xdr:twoCellAnchor>
    <xdr:from>
      <xdr:col>4</xdr:col>
      <xdr:colOff>1079500</xdr:colOff>
      <xdr:row>28</xdr:row>
      <xdr:rowOff>152229</xdr:rowOff>
    </xdr:from>
    <xdr:to>
      <xdr:col>4</xdr:col>
      <xdr:colOff>1989666</xdr:colOff>
      <xdr:row>28</xdr:row>
      <xdr:rowOff>812702</xdr:rowOff>
    </xdr:to>
    <xdr:pic>
      <xdr:nvPicPr>
        <xdr:cNvPr id="179" name="Grafik 178">
          <a:extLst>
            <a:ext uri="{FF2B5EF4-FFF2-40B4-BE49-F238E27FC236}">
              <a16:creationId xmlns:a16="http://schemas.microsoft.com/office/drawing/2014/main" id="{78248B7D-9A02-42DF-8FEC-059F665D2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5482167" y="288950229"/>
          <a:ext cx="910166" cy="660473"/>
        </a:xfrm>
        <a:prstGeom prst="rect">
          <a:avLst/>
        </a:prstGeom>
      </xdr:spPr>
    </xdr:pic>
    <xdr:clientData/>
  </xdr:twoCellAnchor>
  <xdr:twoCellAnchor>
    <xdr:from>
      <xdr:col>4</xdr:col>
      <xdr:colOff>1132417</xdr:colOff>
      <xdr:row>20</xdr:row>
      <xdr:rowOff>104656</xdr:rowOff>
    </xdr:from>
    <xdr:to>
      <xdr:col>4</xdr:col>
      <xdr:colOff>1895595</xdr:colOff>
      <xdr:row>20</xdr:row>
      <xdr:rowOff>867834</xdr:rowOff>
    </xdr:to>
    <xdr:pic>
      <xdr:nvPicPr>
        <xdr:cNvPr id="180" name="Grafik 179">
          <a:extLst>
            <a:ext uri="{FF2B5EF4-FFF2-40B4-BE49-F238E27FC236}">
              <a16:creationId xmlns:a16="http://schemas.microsoft.com/office/drawing/2014/main" id="{56059130-0E85-421E-B840-3D5FB8E2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5535084" y="289855156"/>
          <a:ext cx="763178" cy="763178"/>
        </a:xfrm>
        <a:prstGeom prst="rect">
          <a:avLst/>
        </a:prstGeom>
      </xdr:spPr>
    </xdr:pic>
    <xdr:clientData/>
  </xdr:twoCellAnchor>
  <xdr:twoCellAnchor>
    <xdr:from>
      <xdr:col>4</xdr:col>
      <xdr:colOff>624417</xdr:colOff>
      <xdr:row>150</xdr:row>
      <xdr:rowOff>211544</xdr:rowOff>
    </xdr:from>
    <xdr:to>
      <xdr:col>4</xdr:col>
      <xdr:colOff>2489848</xdr:colOff>
      <xdr:row>150</xdr:row>
      <xdr:rowOff>761999</xdr:rowOff>
    </xdr:to>
    <xdr:pic>
      <xdr:nvPicPr>
        <xdr:cNvPr id="181" name="Grafik 180">
          <a:extLst>
            <a:ext uri="{FF2B5EF4-FFF2-40B4-BE49-F238E27FC236}">
              <a16:creationId xmlns:a16="http://schemas.microsoft.com/office/drawing/2014/main" id="{D8C0F072-438A-4F19-832F-ED4A12218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>
          <a:off x="5027084" y="291867044"/>
          <a:ext cx="1865431" cy="550455"/>
        </a:xfrm>
        <a:prstGeom prst="rect">
          <a:avLst/>
        </a:prstGeom>
      </xdr:spPr>
    </xdr:pic>
    <xdr:clientData/>
  </xdr:twoCellAnchor>
  <xdr:twoCellAnchor>
    <xdr:from>
      <xdr:col>4</xdr:col>
      <xdr:colOff>645584</xdr:colOff>
      <xdr:row>40</xdr:row>
      <xdr:rowOff>328563</xdr:rowOff>
    </xdr:from>
    <xdr:to>
      <xdr:col>4</xdr:col>
      <xdr:colOff>2437683</xdr:colOff>
      <xdr:row>40</xdr:row>
      <xdr:rowOff>762001</xdr:rowOff>
    </xdr:to>
    <xdr:pic>
      <xdr:nvPicPr>
        <xdr:cNvPr id="182" name="Grafik 181">
          <a:extLst>
            <a:ext uri="{FF2B5EF4-FFF2-40B4-BE49-F238E27FC236}">
              <a16:creationId xmlns:a16="http://schemas.microsoft.com/office/drawing/2014/main" id="{2BABA79D-24E5-4982-BC2B-3EEBC29EB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>
          <a:off x="5048251" y="292936563"/>
          <a:ext cx="1792099" cy="433438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41</xdr:row>
      <xdr:rowOff>220526</xdr:rowOff>
    </xdr:from>
    <xdr:to>
      <xdr:col>4</xdr:col>
      <xdr:colOff>2092990</xdr:colOff>
      <xdr:row>41</xdr:row>
      <xdr:rowOff>709083</xdr:rowOff>
    </xdr:to>
    <xdr:pic>
      <xdr:nvPicPr>
        <xdr:cNvPr id="183" name="Grafik 182">
          <a:extLst>
            <a:ext uri="{FF2B5EF4-FFF2-40B4-BE49-F238E27FC236}">
              <a16:creationId xmlns:a16="http://schemas.microsoft.com/office/drawing/2014/main" id="{0BFBF971-1B83-4C39-B48E-E7D7C9C74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>
          <a:off x="5312833" y="293781026"/>
          <a:ext cx="1182824" cy="488557"/>
        </a:xfrm>
        <a:prstGeom prst="rect">
          <a:avLst/>
        </a:prstGeom>
      </xdr:spPr>
    </xdr:pic>
    <xdr:clientData/>
  </xdr:twoCellAnchor>
  <xdr:twoCellAnchor>
    <xdr:from>
      <xdr:col>4</xdr:col>
      <xdr:colOff>783165</xdr:colOff>
      <xdr:row>39</xdr:row>
      <xdr:rowOff>231294</xdr:rowOff>
    </xdr:from>
    <xdr:to>
      <xdr:col>4</xdr:col>
      <xdr:colOff>2360648</xdr:colOff>
      <xdr:row>39</xdr:row>
      <xdr:rowOff>645583</xdr:rowOff>
    </xdr:to>
    <xdr:pic>
      <xdr:nvPicPr>
        <xdr:cNvPr id="184" name="Grafik 183">
          <a:extLst>
            <a:ext uri="{FF2B5EF4-FFF2-40B4-BE49-F238E27FC236}">
              <a16:creationId xmlns:a16="http://schemas.microsoft.com/office/drawing/2014/main" id="{8BC280D5-CD25-4AB3-BE1E-A656D3DF7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>
          <a:off x="5185832" y="294744294"/>
          <a:ext cx="1577483" cy="414289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268</xdr:row>
      <xdr:rowOff>263201</xdr:rowOff>
    </xdr:from>
    <xdr:to>
      <xdr:col>4</xdr:col>
      <xdr:colOff>2137833</xdr:colOff>
      <xdr:row>268</xdr:row>
      <xdr:rowOff>812142</xdr:rowOff>
    </xdr:to>
    <xdr:pic>
      <xdr:nvPicPr>
        <xdr:cNvPr id="185" name="Grafik 184">
          <a:extLst>
            <a:ext uri="{FF2B5EF4-FFF2-40B4-BE49-F238E27FC236}">
              <a16:creationId xmlns:a16="http://schemas.microsoft.com/office/drawing/2014/main" id="{FE2337EB-C9DF-4933-ABC1-1084125AD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>
          <a:off x="5397500" y="295728701"/>
          <a:ext cx="1143000" cy="548941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101</xdr:row>
      <xdr:rowOff>243417</xdr:rowOff>
    </xdr:from>
    <xdr:to>
      <xdr:col>4</xdr:col>
      <xdr:colOff>2406410</xdr:colOff>
      <xdr:row>101</xdr:row>
      <xdr:rowOff>719667</xdr:rowOff>
    </xdr:to>
    <xdr:pic>
      <xdr:nvPicPr>
        <xdr:cNvPr id="186" name="Grafik 185">
          <a:extLst>
            <a:ext uri="{FF2B5EF4-FFF2-40B4-BE49-F238E27FC236}">
              <a16:creationId xmlns:a16="http://schemas.microsoft.com/office/drawing/2014/main" id="{0352DC2B-43A0-4F36-A00D-8F7BEE0F2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7810500" y="95694500"/>
          <a:ext cx="1644410" cy="476250"/>
        </a:xfrm>
        <a:prstGeom prst="rect">
          <a:avLst/>
        </a:prstGeom>
      </xdr:spPr>
    </xdr:pic>
    <xdr:clientData/>
  </xdr:twoCellAnchor>
  <xdr:twoCellAnchor>
    <xdr:from>
      <xdr:col>4</xdr:col>
      <xdr:colOff>751417</xdr:colOff>
      <xdr:row>33</xdr:row>
      <xdr:rowOff>42333</xdr:rowOff>
    </xdr:from>
    <xdr:to>
      <xdr:col>4</xdr:col>
      <xdr:colOff>2211916</xdr:colOff>
      <xdr:row>33</xdr:row>
      <xdr:rowOff>926527</xdr:rowOff>
    </xdr:to>
    <xdr:pic>
      <xdr:nvPicPr>
        <xdr:cNvPr id="189" name="Grafik 188">
          <a:extLst>
            <a:ext uri="{FF2B5EF4-FFF2-40B4-BE49-F238E27FC236}">
              <a16:creationId xmlns:a16="http://schemas.microsoft.com/office/drawing/2014/main" id="{1A4A6671-A2A8-473A-BDFE-A31C8A7F7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5154084" y="13567833"/>
          <a:ext cx="1460499" cy="884194"/>
        </a:xfrm>
        <a:prstGeom prst="rect">
          <a:avLst/>
        </a:prstGeom>
      </xdr:spPr>
    </xdr:pic>
    <xdr:clientData/>
  </xdr:twoCellAnchor>
  <xdr:twoCellAnchor>
    <xdr:from>
      <xdr:col>4</xdr:col>
      <xdr:colOff>1058333</xdr:colOff>
      <xdr:row>67</xdr:row>
      <xdr:rowOff>306917</xdr:rowOff>
    </xdr:from>
    <xdr:to>
      <xdr:col>4</xdr:col>
      <xdr:colOff>1777999</xdr:colOff>
      <xdr:row>67</xdr:row>
      <xdr:rowOff>749121</xdr:rowOff>
    </xdr:to>
    <xdr:pic>
      <xdr:nvPicPr>
        <xdr:cNvPr id="190" name="Grafik 189">
          <a:extLst>
            <a:ext uri="{FF2B5EF4-FFF2-40B4-BE49-F238E27FC236}">
              <a16:creationId xmlns:a16="http://schemas.microsoft.com/office/drawing/2014/main" id="{BCEE1A63-CC99-4CC0-99DD-50987DF0A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1000" y="16689917"/>
          <a:ext cx="719666" cy="442204"/>
        </a:xfrm>
        <a:prstGeom prst="rect">
          <a:avLst/>
        </a:prstGeom>
      </xdr:spPr>
    </xdr:pic>
    <xdr:clientData/>
  </xdr:twoCellAnchor>
  <xdr:twoCellAnchor>
    <xdr:from>
      <xdr:col>4</xdr:col>
      <xdr:colOff>1058334</xdr:colOff>
      <xdr:row>38</xdr:row>
      <xdr:rowOff>254000</xdr:rowOff>
    </xdr:from>
    <xdr:to>
      <xdr:col>4</xdr:col>
      <xdr:colOff>1809792</xdr:colOff>
      <xdr:row>38</xdr:row>
      <xdr:rowOff>842492</xdr:rowOff>
    </xdr:to>
    <xdr:pic>
      <xdr:nvPicPr>
        <xdr:cNvPr id="191" name="Grafik 190">
          <a:extLst>
            <a:ext uri="{FF2B5EF4-FFF2-40B4-BE49-F238E27FC236}">
              <a16:creationId xmlns:a16="http://schemas.microsoft.com/office/drawing/2014/main" id="{2558A20B-C669-402F-96AB-F8B576A83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5461001" y="18542000"/>
          <a:ext cx="751458" cy="588492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43</xdr:row>
      <xdr:rowOff>285750</xdr:rowOff>
    </xdr:from>
    <xdr:to>
      <xdr:col>4</xdr:col>
      <xdr:colOff>1826974</xdr:colOff>
      <xdr:row>43</xdr:row>
      <xdr:rowOff>783167</xdr:rowOff>
    </xdr:to>
    <xdr:pic>
      <xdr:nvPicPr>
        <xdr:cNvPr id="192" name="Grafik 191">
          <a:extLst>
            <a:ext uri="{FF2B5EF4-FFF2-40B4-BE49-F238E27FC236}">
              <a16:creationId xmlns:a16="http://schemas.microsoft.com/office/drawing/2014/main" id="{5BA27391-2278-4360-9833-B5267D886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12833" y="21431250"/>
          <a:ext cx="916808" cy="497417"/>
        </a:xfrm>
        <a:prstGeom prst="rect">
          <a:avLst/>
        </a:prstGeom>
      </xdr:spPr>
    </xdr:pic>
    <xdr:clientData/>
  </xdr:twoCellAnchor>
  <xdr:twoCellAnchor>
    <xdr:from>
      <xdr:col>4</xdr:col>
      <xdr:colOff>814916</xdr:colOff>
      <xdr:row>45</xdr:row>
      <xdr:rowOff>275166</xdr:rowOff>
    </xdr:from>
    <xdr:to>
      <xdr:col>4</xdr:col>
      <xdr:colOff>1862057</xdr:colOff>
      <xdr:row>45</xdr:row>
      <xdr:rowOff>793750</xdr:rowOff>
    </xdr:to>
    <xdr:pic>
      <xdr:nvPicPr>
        <xdr:cNvPr id="193" name="Grafik 192">
          <a:extLst>
            <a:ext uri="{FF2B5EF4-FFF2-40B4-BE49-F238E27FC236}">
              <a16:creationId xmlns:a16="http://schemas.microsoft.com/office/drawing/2014/main" id="{AA2C7D6C-AAB8-4B3B-8917-E687C2106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17583" y="23325666"/>
          <a:ext cx="1047141" cy="518584"/>
        </a:xfrm>
        <a:prstGeom prst="rect">
          <a:avLst/>
        </a:prstGeom>
      </xdr:spPr>
    </xdr:pic>
    <xdr:clientData/>
  </xdr:twoCellAnchor>
  <xdr:twoCellAnchor editAs="oneCell">
    <xdr:from>
      <xdr:col>4</xdr:col>
      <xdr:colOff>931333</xdr:colOff>
      <xdr:row>307</xdr:row>
      <xdr:rowOff>42333</xdr:rowOff>
    </xdr:from>
    <xdr:to>
      <xdr:col>4</xdr:col>
      <xdr:colOff>2053165</xdr:colOff>
      <xdr:row>307</xdr:row>
      <xdr:rowOff>902055</xdr:rowOff>
    </xdr:to>
    <xdr:pic>
      <xdr:nvPicPr>
        <xdr:cNvPr id="209" name="Grafik 208">
          <a:extLst>
            <a:ext uri="{FF2B5EF4-FFF2-40B4-BE49-F238E27FC236}">
              <a16:creationId xmlns:a16="http://schemas.microsoft.com/office/drawing/2014/main" id="{0EEC25DF-9C72-428A-8370-6733FFDDF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5334000" y="43095333"/>
          <a:ext cx="1121832" cy="859722"/>
        </a:xfrm>
        <a:prstGeom prst="rect">
          <a:avLst/>
        </a:prstGeom>
      </xdr:spPr>
    </xdr:pic>
    <xdr:clientData/>
  </xdr:twoCellAnchor>
  <xdr:twoCellAnchor>
    <xdr:from>
      <xdr:col>4</xdr:col>
      <xdr:colOff>793750</xdr:colOff>
      <xdr:row>277</xdr:row>
      <xdr:rowOff>52917</xdr:rowOff>
    </xdr:from>
    <xdr:to>
      <xdr:col>4</xdr:col>
      <xdr:colOff>1947333</xdr:colOff>
      <xdr:row>277</xdr:row>
      <xdr:rowOff>870038</xdr:rowOff>
    </xdr:to>
    <xdr:pic>
      <xdr:nvPicPr>
        <xdr:cNvPr id="217" name="Grafik 216">
          <a:extLst>
            <a:ext uri="{FF2B5EF4-FFF2-40B4-BE49-F238E27FC236}">
              <a16:creationId xmlns:a16="http://schemas.microsoft.com/office/drawing/2014/main" id="{F442635C-A45D-4E00-ABC1-E1D6CC6D7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5196417" y="48820917"/>
          <a:ext cx="1153583" cy="817121"/>
        </a:xfrm>
        <a:prstGeom prst="rect">
          <a:avLst/>
        </a:prstGeom>
      </xdr:spPr>
    </xdr:pic>
    <xdr:clientData/>
  </xdr:twoCellAnchor>
  <xdr:twoCellAnchor editAs="oneCell">
    <xdr:from>
      <xdr:col>4</xdr:col>
      <xdr:colOff>804333</xdr:colOff>
      <xdr:row>278</xdr:row>
      <xdr:rowOff>10584</xdr:rowOff>
    </xdr:from>
    <xdr:to>
      <xdr:col>4</xdr:col>
      <xdr:colOff>1957916</xdr:colOff>
      <xdr:row>278</xdr:row>
      <xdr:rowOff>827705</xdr:rowOff>
    </xdr:to>
    <xdr:pic>
      <xdr:nvPicPr>
        <xdr:cNvPr id="219" name="Grafik 218">
          <a:extLst>
            <a:ext uri="{FF2B5EF4-FFF2-40B4-BE49-F238E27FC236}">
              <a16:creationId xmlns:a16="http://schemas.microsoft.com/office/drawing/2014/main" id="{D7971559-FF53-4327-9E5C-BCE1B4539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5207000" y="49731084"/>
          <a:ext cx="1153583" cy="817121"/>
        </a:xfrm>
        <a:prstGeom prst="rect">
          <a:avLst/>
        </a:prstGeom>
      </xdr:spPr>
    </xdr:pic>
    <xdr:clientData/>
  </xdr:twoCellAnchor>
  <xdr:twoCellAnchor>
    <xdr:from>
      <xdr:col>4</xdr:col>
      <xdr:colOff>910167</xdr:colOff>
      <xdr:row>286</xdr:row>
      <xdr:rowOff>95250</xdr:rowOff>
    </xdr:from>
    <xdr:to>
      <xdr:col>4</xdr:col>
      <xdr:colOff>1915584</xdr:colOff>
      <xdr:row>286</xdr:row>
      <xdr:rowOff>837178</xdr:rowOff>
    </xdr:to>
    <xdr:pic>
      <xdr:nvPicPr>
        <xdr:cNvPr id="221" name="Grafik 220">
          <a:extLst>
            <a:ext uri="{FF2B5EF4-FFF2-40B4-BE49-F238E27FC236}">
              <a16:creationId xmlns:a16="http://schemas.microsoft.com/office/drawing/2014/main" id="{626A33B8-9806-4F86-BE95-FAF121A65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5312834" y="51720750"/>
          <a:ext cx="1005417" cy="741928"/>
        </a:xfrm>
        <a:prstGeom prst="rect">
          <a:avLst/>
        </a:prstGeom>
      </xdr:spPr>
    </xdr:pic>
    <xdr:clientData/>
  </xdr:twoCellAnchor>
  <xdr:twoCellAnchor editAs="oneCell">
    <xdr:from>
      <xdr:col>4</xdr:col>
      <xdr:colOff>793750</xdr:colOff>
      <xdr:row>292</xdr:row>
      <xdr:rowOff>42333</xdr:rowOff>
    </xdr:from>
    <xdr:to>
      <xdr:col>4</xdr:col>
      <xdr:colOff>1968500</xdr:colOff>
      <xdr:row>292</xdr:row>
      <xdr:rowOff>909736</xdr:rowOff>
    </xdr:to>
    <xdr:pic>
      <xdr:nvPicPr>
        <xdr:cNvPr id="224" name="Grafik 223">
          <a:extLst>
            <a:ext uri="{FF2B5EF4-FFF2-40B4-BE49-F238E27FC236}">
              <a16:creationId xmlns:a16="http://schemas.microsoft.com/office/drawing/2014/main" id="{04838717-87D6-46FD-88DB-CF3503FD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5196417" y="54525333"/>
          <a:ext cx="1174750" cy="86740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263</xdr:row>
      <xdr:rowOff>42333</xdr:rowOff>
    </xdr:from>
    <xdr:to>
      <xdr:col>4</xdr:col>
      <xdr:colOff>2106082</xdr:colOff>
      <xdr:row>263</xdr:row>
      <xdr:rowOff>917906</xdr:rowOff>
    </xdr:to>
    <xdr:pic>
      <xdr:nvPicPr>
        <xdr:cNvPr id="228" name="Grafik 227">
          <a:extLst>
            <a:ext uri="{FF2B5EF4-FFF2-40B4-BE49-F238E27FC236}">
              <a16:creationId xmlns:a16="http://schemas.microsoft.com/office/drawing/2014/main" id="{0C2A788D-E951-4C1F-8A40-CDF55FAB6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5164667" y="58335333"/>
          <a:ext cx="1344082" cy="875573"/>
        </a:xfrm>
        <a:prstGeom prst="rect">
          <a:avLst/>
        </a:prstGeom>
      </xdr:spPr>
    </xdr:pic>
    <xdr:clientData/>
  </xdr:twoCellAnchor>
  <xdr:twoCellAnchor editAs="oneCell">
    <xdr:from>
      <xdr:col>4</xdr:col>
      <xdr:colOff>836083</xdr:colOff>
      <xdr:row>302</xdr:row>
      <xdr:rowOff>84667</xdr:rowOff>
    </xdr:from>
    <xdr:to>
      <xdr:col>4</xdr:col>
      <xdr:colOff>2074332</xdr:colOff>
      <xdr:row>302</xdr:row>
      <xdr:rowOff>934808</xdr:rowOff>
    </xdr:to>
    <xdr:pic>
      <xdr:nvPicPr>
        <xdr:cNvPr id="231" name="Grafik 230">
          <a:extLst>
            <a:ext uri="{FF2B5EF4-FFF2-40B4-BE49-F238E27FC236}">
              <a16:creationId xmlns:a16="http://schemas.microsoft.com/office/drawing/2014/main" id="{6E5A8C21-8529-478E-A8CA-6CA4E7A3B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>
          <a:off x="5238750" y="61235167"/>
          <a:ext cx="1238249" cy="850141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304</xdr:row>
      <xdr:rowOff>84667</xdr:rowOff>
    </xdr:from>
    <xdr:to>
      <xdr:col>4</xdr:col>
      <xdr:colOff>2137832</xdr:colOff>
      <xdr:row>304</xdr:row>
      <xdr:rowOff>893429</xdr:rowOff>
    </xdr:to>
    <xdr:pic>
      <xdr:nvPicPr>
        <xdr:cNvPr id="234" name="Grafik 233">
          <a:extLst>
            <a:ext uri="{FF2B5EF4-FFF2-40B4-BE49-F238E27FC236}">
              <a16:creationId xmlns:a16="http://schemas.microsoft.com/office/drawing/2014/main" id="{18807FFD-432F-408D-BAA8-88BC48C3D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18667" y="63140167"/>
          <a:ext cx="1121832" cy="808762"/>
        </a:xfrm>
        <a:prstGeom prst="rect">
          <a:avLst/>
        </a:prstGeom>
      </xdr:spPr>
    </xdr:pic>
    <xdr:clientData/>
  </xdr:twoCellAnchor>
  <xdr:twoCellAnchor editAs="oneCell">
    <xdr:from>
      <xdr:col>4</xdr:col>
      <xdr:colOff>889000</xdr:colOff>
      <xdr:row>298</xdr:row>
      <xdr:rowOff>21166</xdr:rowOff>
    </xdr:from>
    <xdr:to>
      <xdr:col>4</xdr:col>
      <xdr:colOff>2021415</xdr:colOff>
      <xdr:row>298</xdr:row>
      <xdr:rowOff>834682</xdr:rowOff>
    </xdr:to>
    <xdr:pic>
      <xdr:nvPicPr>
        <xdr:cNvPr id="237" name="Grafik 236">
          <a:extLst>
            <a:ext uri="{FF2B5EF4-FFF2-40B4-BE49-F238E27FC236}">
              <a16:creationId xmlns:a16="http://schemas.microsoft.com/office/drawing/2014/main" id="{2A14241B-6D97-4556-95D2-1FC8AC15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5291667" y="65934166"/>
          <a:ext cx="1132415" cy="813516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295</xdr:row>
      <xdr:rowOff>74084</xdr:rowOff>
    </xdr:from>
    <xdr:to>
      <xdr:col>4</xdr:col>
      <xdr:colOff>2053166</xdr:colOff>
      <xdr:row>295</xdr:row>
      <xdr:rowOff>866428</xdr:rowOff>
    </xdr:to>
    <xdr:pic>
      <xdr:nvPicPr>
        <xdr:cNvPr id="238" name="Grafik 237">
          <a:extLst>
            <a:ext uri="{FF2B5EF4-FFF2-40B4-BE49-F238E27FC236}">
              <a16:creationId xmlns:a16="http://schemas.microsoft.com/office/drawing/2014/main" id="{2A82E316-F882-44BF-9BBF-4B345C029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>
          <a:off x="5386917" y="67892084"/>
          <a:ext cx="1068916" cy="792344"/>
        </a:xfrm>
        <a:prstGeom prst="rect">
          <a:avLst/>
        </a:prstGeom>
      </xdr:spPr>
    </xdr:pic>
    <xdr:clientData/>
  </xdr:twoCellAnchor>
  <xdr:twoCellAnchor>
    <xdr:from>
      <xdr:col>4</xdr:col>
      <xdr:colOff>973666</xdr:colOff>
      <xdr:row>311</xdr:row>
      <xdr:rowOff>42333</xdr:rowOff>
    </xdr:from>
    <xdr:to>
      <xdr:col>4</xdr:col>
      <xdr:colOff>1904996</xdr:colOff>
      <xdr:row>311</xdr:row>
      <xdr:rowOff>855694</xdr:rowOff>
    </xdr:to>
    <xdr:pic>
      <xdr:nvPicPr>
        <xdr:cNvPr id="240" name="Grafik 239">
          <a:extLst>
            <a:ext uri="{FF2B5EF4-FFF2-40B4-BE49-F238E27FC236}">
              <a16:creationId xmlns:a16="http://schemas.microsoft.com/office/drawing/2014/main" id="{65C805C6-7B1C-416F-952D-AB181C493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376333" y="69765333"/>
          <a:ext cx="931330" cy="813361"/>
        </a:xfrm>
        <a:prstGeom prst="rect">
          <a:avLst/>
        </a:prstGeom>
      </xdr:spPr>
    </xdr:pic>
    <xdr:clientData/>
  </xdr:twoCellAnchor>
  <xdr:twoCellAnchor>
    <xdr:from>
      <xdr:col>4</xdr:col>
      <xdr:colOff>550334</xdr:colOff>
      <xdr:row>258</xdr:row>
      <xdr:rowOff>84667</xdr:rowOff>
    </xdr:from>
    <xdr:to>
      <xdr:col>4</xdr:col>
      <xdr:colOff>2370667</xdr:colOff>
      <xdr:row>258</xdr:row>
      <xdr:rowOff>882929</xdr:rowOff>
    </xdr:to>
    <xdr:pic>
      <xdr:nvPicPr>
        <xdr:cNvPr id="242" name="Grafik 241">
          <a:extLst>
            <a:ext uri="{FF2B5EF4-FFF2-40B4-BE49-F238E27FC236}">
              <a16:creationId xmlns:a16="http://schemas.microsoft.com/office/drawing/2014/main" id="{2D452F2B-6C94-4D04-95A7-D86D1CD34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953001" y="71712667"/>
          <a:ext cx="1820333" cy="798262"/>
        </a:xfrm>
        <a:prstGeom prst="rect">
          <a:avLst/>
        </a:prstGeom>
      </xdr:spPr>
    </xdr:pic>
    <xdr:clientData/>
  </xdr:twoCellAnchor>
  <xdr:twoCellAnchor editAs="oneCell">
    <xdr:from>
      <xdr:col>4</xdr:col>
      <xdr:colOff>529167</xdr:colOff>
      <xdr:row>92</xdr:row>
      <xdr:rowOff>42333</xdr:rowOff>
    </xdr:from>
    <xdr:to>
      <xdr:col>4</xdr:col>
      <xdr:colOff>2497666</xdr:colOff>
      <xdr:row>92</xdr:row>
      <xdr:rowOff>939919</xdr:rowOff>
    </xdr:to>
    <xdr:pic>
      <xdr:nvPicPr>
        <xdr:cNvPr id="243" name="Grafik 242">
          <a:extLst>
            <a:ext uri="{FF2B5EF4-FFF2-40B4-BE49-F238E27FC236}">
              <a16:creationId xmlns:a16="http://schemas.microsoft.com/office/drawing/2014/main" id="{E8F0F2FA-EC49-4474-A161-DDF31D9A6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31834" y="73575333"/>
          <a:ext cx="1968499" cy="897586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155</xdr:row>
      <xdr:rowOff>31750</xdr:rowOff>
    </xdr:from>
    <xdr:to>
      <xdr:col>4</xdr:col>
      <xdr:colOff>1989666</xdr:colOff>
      <xdr:row>155</xdr:row>
      <xdr:rowOff>865569</xdr:rowOff>
    </xdr:to>
    <xdr:pic>
      <xdr:nvPicPr>
        <xdr:cNvPr id="246" name="Grafik 245">
          <a:extLst>
            <a:ext uri="{FF2B5EF4-FFF2-40B4-BE49-F238E27FC236}">
              <a16:creationId xmlns:a16="http://schemas.microsoft.com/office/drawing/2014/main" id="{65F1F6F8-B459-4607-946A-3CABA27F3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259917" y="76422250"/>
          <a:ext cx="1132416" cy="833819"/>
        </a:xfrm>
        <a:prstGeom prst="rect">
          <a:avLst/>
        </a:prstGeom>
      </xdr:spPr>
    </xdr:pic>
    <xdr:clientData/>
  </xdr:twoCellAnchor>
  <xdr:twoCellAnchor>
    <xdr:from>
      <xdr:col>4</xdr:col>
      <xdr:colOff>571500</xdr:colOff>
      <xdr:row>62</xdr:row>
      <xdr:rowOff>31750</xdr:rowOff>
    </xdr:from>
    <xdr:to>
      <xdr:col>4</xdr:col>
      <xdr:colOff>2353036</xdr:colOff>
      <xdr:row>62</xdr:row>
      <xdr:rowOff>885676</xdr:rowOff>
    </xdr:to>
    <xdr:pic>
      <xdr:nvPicPr>
        <xdr:cNvPr id="249" name="Grafik 248">
          <a:extLst>
            <a:ext uri="{FF2B5EF4-FFF2-40B4-BE49-F238E27FC236}">
              <a16:creationId xmlns:a16="http://schemas.microsoft.com/office/drawing/2014/main" id="{7615D12A-968C-4FF8-A66B-52DD3FBED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74167" y="81184750"/>
          <a:ext cx="1781536" cy="853926"/>
        </a:xfrm>
        <a:prstGeom prst="rect">
          <a:avLst/>
        </a:prstGeom>
      </xdr:spPr>
    </xdr:pic>
    <xdr:clientData/>
  </xdr:twoCellAnchor>
  <xdr:twoCellAnchor>
    <xdr:from>
      <xdr:col>4</xdr:col>
      <xdr:colOff>582083</xdr:colOff>
      <xdr:row>63</xdr:row>
      <xdr:rowOff>42334</xdr:rowOff>
    </xdr:from>
    <xdr:to>
      <xdr:col>4</xdr:col>
      <xdr:colOff>2363619</xdr:colOff>
      <xdr:row>63</xdr:row>
      <xdr:rowOff>896260</xdr:rowOff>
    </xdr:to>
    <xdr:pic>
      <xdr:nvPicPr>
        <xdr:cNvPr id="250" name="Grafik 249">
          <a:extLst>
            <a:ext uri="{FF2B5EF4-FFF2-40B4-BE49-F238E27FC236}">
              <a16:creationId xmlns:a16="http://schemas.microsoft.com/office/drawing/2014/main" id="{84A9729B-D7CD-4805-9DDA-9F9554E25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84750" y="82147834"/>
          <a:ext cx="1781536" cy="853926"/>
        </a:xfrm>
        <a:prstGeom prst="rect">
          <a:avLst/>
        </a:prstGeom>
      </xdr:spPr>
    </xdr:pic>
    <xdr:clientData/>
  </xdr:twoCellAnchor>
  <xdr:twoCellAnchor>
    <xdr:from>
      <xdr:col>4</xdr:col>
      <xdr:colOff>931333</xdr:colOff>
      <xdr:row>89</xdr:row>
      <xdr:rowOff>95250</xdr:rowOff>
    </xdr:from>
    <xdr:to>
      <xdr:col>4</xdr:col>
      <xdr:colOff>2036533</xdr:colOff>
      <xdr:row>89</xdr:row>
      <xdr:rowOff>881642</xdr:rowOff>
    </xdr:to>
    <xdr:pic>
      <xdr:nvPicPr>
        <xdr:cNvPr id="251" name="Grafik 250">
          <a:extLst>
            <a:ext uri="{FF2B5EF4-FFF2-40B4-BE49-F238E27FC236}">
              <a16:creationId xmlns:a16="http://schemas.microsoft.com/office/drawing/2014/main" id="{EA9B06ED-E779-4AB6-91B7-E32877194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334000" y="84105750"/>
          <a:ext cx="1105200" cy="786392"/>
        </a:xfrm>
        <a:prstGeom prst="rect">
          <a:avLst/>
        </a:prstGeom>
      </xdr:spPr>
    </xdr:pic>
    <xdr:clientData/>
  </xdr:twoCellAnchor>
  <xdr:twoCellAnchor>
    <xdr:from>
      <xdr:col>4</xdr:col>
      <xdr:colOff>867834</xdr:colOff>
      <xdr:row>147</xdr:row>
      <xdr:rowOff>63500</xdr:rowOff>
    </xdr:from>
    <xdr:to>
      <xdr:col>4</xdr:col>
      <xdr:colOff>1947334</xdr:colOff>
      <xdr:row>147</xdr:row>
      <xdr:rowOff>893319</xdr:rowOff>
    </xdr:to>
    <xdr:pic>
      <xdr:nvPicPr>
        <xdr:cNvPr id="252" name="Grafik 251">
          <a:extLst>
            <a:ext uri="{FF2B5EF4-FFF2-40B4-BE49-F238E27FC236}">
              <a16:creationId xmlns:a16="http://schemas.microsoft.com/office/drawing/2014/main" id="{3EF6AEBA-4A6A-447D-BFF2-AF786AD33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70501" y="85979000"/>
          <a:ext cx="1079500" cy="829819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148</xdr:row>
      <xdr:rowOff>52917</xdr:rowOff>
    </xdr:from>
    <xdr:to>
      <xdr:col>4</xdr:col>
      <xdr:colOff>1905000</xdr:colOff>
      <xdr:row>148</xdr:row>
      <xdr:rowOff>882736</xdr:rowOff>
    </xdr:to>
    <xdr:pic>
      <xdr:nvPicPr>
        <xdr:cNvPr id="253" name="Grafik 252">
          <a:extLst>
            <a:ext uri="{FF2B5EF4-FFF2-40B4-BE49-F238E27FC236}">
              <a16:creationId xmlns:a16="http://schemas.microsoft.com/office/drawing/2014/main" id="{082D81A9-EF0A-4258-B417-034AF9BBB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28167" y="86920917"/>
          <a:ext cx="1079500" cy="829819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149</xdr:row>
      <xdr:rowOff>74083</xdr:rowOff>
    </xdr:from>
    <xdr:to>
      <xdr:col>4</xdr:col>
      <xdr:colOff>1905000</xdr:colOff>
      <xdr:row>149</xdr:row>
      <xdr:rowOff>903902</xdr:rowOff>
    </xdr:to>
    <xdr:pic>
      <xdr:nvPicPr>
        <xdr:cNvPr id="254" name="Grafik 253">
          <a:extLst>
            <a:ext uri="{FF2B5EF4-FFF2-40B4-BE49-F238E27FC236}">
              <a16:creationId xmlns:a16="http://schemas.microsoft.com/office/drawing/2014/main" id="{9C1B4A2C-67B0-47B6-9AF0-843198688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28167" y="87894583"/>
          <a:ext cx="1079500" cy="829819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138</xdr:row>
      <xdr:rowOff>95250</xdr:rowOff>
    </xdr:from>
    <xdr:to>
      <xdr:col>4</xdr:col>
      <xdr:colOff>1981100</xdr:colOff>
      <xdr:row>138</xdr:row>
      <xdr:rowOff>846667</xdr:rowOff>
    </xdr:to>
    <xdr:pic>
      <xdr:nvPicPr>
        <xdr:cNvPr id="256" name="Grafik 255">
          <a:extLst>
            <a:ext uri="{FF2B5EF4-FFF2-40B4-BE49-F238E27FC236}">
              <a16:creationId xmlns:a16="http://schemas.microsoft.com/office/drawing/2014/main" id="{AF6FA628-B465-443F-A5F0-7BAF9854D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238750" y="89820750"/>
          <a:ext cx="1145017" cy="751417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140</xdr:row>
      <xdr:rowOff>105834</xdr:rowOff>
    </xdr:from>
    <xdr:to>
      <xdr:col>4</xdr:col>
      <xdr:colOff>1970517</xdr:colOff>
      <xdr:row>140</xdr:row>
      <xdr:rowOff>857251</xdr:rowOff>
    </xdr:to>
    <xdr:pic>
      <xdr:nvPicPr>
        <xdr:cNvPr id="258" name="Grafik 257">
          <a:extLst>
            <a:ext uri="{FF2B5EF4-FFF2-40B4-BE49-F238E27FC236}">
              <a16:creationId xmlns:a16="http://schemas.microsoft.com/office/drawing/2014/main" id="{55E38B74-A8CA-4DF2-A3F2-0A9D3C044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228167" y="91736334"/>
          <a:ext cx="1145017" cy="751417"/>
        </a:xfrm>
        <a:prstGeom prst="rect">
          <a:avLst/>
        </a:prstGeom>
      </xdr:spPr>
    </xdr:pic>
    <xdr:clientData/>
  </xdr:twoCellAnchor>
  <xdr:twoCellAnchor editAs="oneCell">
    <xdr:from>
      <xdr:col>4</xdr:col>
      <xdr:colOff>624417</xdr:colOff>
      <xdr:row>136</xdr:row>
      <xdr:rowOff>127000</xdr:rowOff>
    </xdr:from>
    <xdr:to>
      <xdr:col>4</xdr:col>
      <xdr:colOff>2285101</xdr:colOff>
      <xdr:row>136</xdr:row>
      <xdr:rowOff>825501</xdr:rowOff>
    </xdr:to>
    <xdr:pic>
      <xdr:nvPicPr>
        <xdr:cNvPr id="259" name="Grafik 258">
          <a:extLst>
            <a:ext uri="{FF2B5EF4-FFF2-40B4-BE49-F238E27FC236}">
              <a16:creationId xmlns:a16="http://schemas.microsoft.com/office/drawing/2014/main" id="{90F64693-1D68-4B8B-8D7E-CBDE49811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>
          <a:off x="5027084" y="93662500"/>
          <a:ext cx="1660684" cy="698501"/>
        </a:xfrm>
        <a:prstGeom prst="rect">
          <a:avLst/>
        </a:prstGeom>
      </xdr:spPr>
    </xdr:pic>
    <xdr:clientData/>
  </xdr:twoCellAnchor>
  <xdr:twoCellAnchor editAs="oneCell">
    <xdr:from>
      <xdr:col>4</xdr:col>
      <xdr:colOff>867832</xdr:colOff>
      <xdr:row>142</xdr:row>
      <xdr:rowOff>74083</xdr:rowOff>
    </xdr:from>
    <xdr:to>
      <xdr:col>4</xdr:col>
      <xdr:colOff>2033782</xdr:colOff>
      <xdr:row>142</xdr:row>
      <xdr:rowOff>836082</xdr:rowOff>
    </xdr:to>
    <xdr:pic>
      <xdr:nvPicPr>
        <xdr:cNvPr id="261" name="Grafik 260">
          <a:extLst>
            <a:ext uri="{FF2B5EF4-FFF2-40B4-BE49-F238E27FC236}">
              <a16:creationId xmlns:a16="http://schemas.microsoft.com/office/drawing/2014/main" id="{5BE44E6F-D4CF-4086-B652-16F702FD9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7916332" y="134577666"/>
          <a:ext cx="1165950" cy="761999"/>
        </a:xfrm>
        <a:prstGeom prst="rect">
          <a:avLst/>
        </a:prstGeom>
      </xdr:spPr>
    </xdr:pic>
    <xdr:clientData/>
  </xdr:twoCellAnchor>
  <xdr:twoCellAnchor editAs="oneCell">
    <xdr:from>
      <xdr:col>4</xdr:col>
      <xdr:colOff>920750</xdr:colOff>
      <xdr:row>143</xdr:row>
      <xdr:rowOff>52916</xdr:rowOff>
    </xdr:from>
    <xdr:to>
      <xdr:col>4</xdr:col>
      <xdr:colOff>2086700</xdr:colOff>
      <xdr:row>143</xdr:row>
      <xdr:rowOff>814915</xdr:rowOff>
    </xdr:to>
    <xdr:pic>
      <xdr:nvPicPr>
        <xdr:cNvPr id="262" name="Grafik 261">
          <a:extLst>
            <a:ext uri="{FF2B5EF4-FFF2-40B4-BE49-F238E27FC236}">
              <a16:creationId xmlns:a16="http://schemas.microsoft.com/office/drawing/2014/main" id="{8B6145BD-DE3D-4DAA-A107-BAEBC6155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5323417" y="96445916"/>
          <a:ext cx="1165950" cy="761999"/>
        </a:xfrm>
        <a:prstGeom prst="rect">
          <a:avLst/>
        </a:prstGeom>
      </xdr:spPr>
    </xdr:pic>
    <xdr:clientData/>
  </xdr:twoCellAnchor>
  <xdr:twoCellAnchor>
    <xdr:from>
      <xdr:col>4</xdr:col>
      <xdr:colOff>814917</xdr:colOff>
      <xdr:row>87</xdr:row>
      <xdr:rowOff>137583</xdr:rowOff>
    </xdr:from>
    <xdr:to>
      <xdr:col>4</xdr:col>
      <xdr:colOff>2137833</xdr:colOff>
      <xdr:row>87</xdr:row>
      <xdr:rowOff>878022</xdr:rowOff>
    </xdr:to>
    <xdr:pic>
      <xdr:nvPicPr>
        <xdr:cNvPr id="263" name="Grafik 262">
          <a:extLst>
            <a:ext uri="{FF2B5EF4-FFF2-40B4-BE49-F238E27FC236}">
              <a16:creationId xmlns:a16="http://schemas.microsoft.com/office/drawing/2014/main" id="{C95BF84A-35F7-4B5B-8AD5-397D7305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217584" y="98435583"/>
          <a:ext cx="1322916" cy="740439"/>
        </a:xfrm>
        <a:prstGeom prst="rect">
          <a:avLst/>
        </a:prstGeom>
      </xdr:spPr>
    </xdr:pic>
    <xdr:clientData/>
  </xdr:twoCellAnchor>
  <xdr:twoCellAnchor editAs="oneCell">
    <xdr:from>
      <xdr:col>4</xdr:col>
      <xdr:colOff>751417</xdr:colOff>
      <xdr:row>85</xdr:row>
      <xdr:rowOff>127000</xdr:rowOff>
    </xdr:from>
    <xdr:to>
      <xdr:col>4</xdr:col>
      <xdr:colOff>2042930</xdr:colOff>
      <xdr:row>85</xdr:row>
      <xdr:rowOff>782394</xdr:rowOff>
    </xdr:to>
    <xdr:pic>
      <xdr:nvPicPr>
        <xdr:cNvPr id="265" name="Grafik 264">
          <a:extLst>
            <a:ext uri="{FF2B5EF4-FFF2-40B4-BE49-F238E27FC236}">
              <a16:creationId xmlns:a16="http://schemas.microsoft.com/office/drawing/2014/main" id="{9E2151C1-9AA0-4387-9987-02B99095E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5154084" y="101282500"/>
          <a:ext cx="1291513" cy="655394"/>
        </a:xfrm>
        <a:prstGeom prst="rect">
          <a:avLst/>
        </a:prstGeom>
      </xdr:spPr>
    </xdr:pic>
    <xdr:clientData/>
  </xdr:twoCellAnchor>
  <xdr:twoCellAnchor editAs="oneCell">
    <xdr:from>
      <xdr:col>4</xdr:col>
      <xdr:colOff>719667</xdr:colOff>
      <xdr:row>70</xdr:row>
      <xdr:rowOff>148167</xdr:rowOff>
    </xdr:from>
    <xdr:to>
      <xdr:col>4</xdr:col>
      <xdr:colOff>2072738</xdr:colOff>
      <xdr:row>70</xdr:row>
      <xdr:rowOff>793750</xdr:rowOff>
    </xdr:to>
    <xdr:pic>
      <xdr:nvPicPr>
        <xdr:cNvPr id="266" name="Grafik 265">
          <a:extLst>
            <a:ext uri="{FF2B5EF4-FFF2-40B4-BE49-F238E27FC236}">
              <a16:creationId xmlns:a16="http://schemas.microsoft.com/office/drawing/2014/main" id="{39C28B6B-9EF4-48BA-96D6-294E75634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5122334" y="103208667"/>
          <a:ext cx="1353071" cy="645583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71</xdr:row>
      <xdr:rowOff>158750</xdr:rowOff>
    </xdr:from>
    <xdr:to>
      <xdr:col>4</xdr:col>
      <xdr:colOff>2062154</xdr:colOff>
      <xdr:row>71</xdr:row>
      <xdr:rowOff>804333</xdr:rowOff>
    </xdr:to>
    <xdr:pic>
      <xdr:nvPicPr>
        <xdr:cNvPr id="268" name="Grafik 267">
          <a:extLst>
            <a:ext uri="{FF2B5EF4-FFF2-40B4-BE49-F238E27FC236}">
              <a16:creationId xmlns:a16="http://schemas.microsoft.com/office/drawing/2014/main" id="{7096A8FB-607A-401E-AD5A-2FDFD06F5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5111750" y="104171750"/>
          <a:ext cx="1353071" cy="645583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73</xdr:row>
      <xdr:rowOff>42333</xdr:rowOff>
    </xdr:from>
    <xdr:to>
      <xdr:col>4</xdr:col>
      <xdr:colOff>1926166</xdr:colOff>
      <xdr:row>73</xdr:row>
      <xdr:rowOff>878062</xdr:rowOff>
    </xdr:to>
    <xdr:pic>
      <xdr:nvPicPr>
        <xdr:cNvPr id="269" name="Grafik 268">
          <a:extLst>
            <a:ext uri="{FF2B5EF4-FFF2-40B4-BE49-F238E27FC236}">
              <a16:creationId xmlns:a16="http://schemas.microsoft.com/office/drawing/2014/main" id="{F1F4076F-2BC1-4BCF-AA3A-405420379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238751" y="105960333"/>
          <a:ext cx="1090082" cy="835729"/>
        </a:xfrm>
        <a:prstGeom prst="rect">
          <a:avLst/>
        </a:prstGeom>
      </xdr:spPr>
    </xdr:pic>
    <xdr:clientData/>
  </xdr:twoCellAnchor>
  <xdr:twoCellAnchor>
    <xdr:from>
      <xdr:col>4</xdr:col>
      <xdr:colOff>804334</xdr:colOff>
      <xdr:row>16</xdr:row>
      <xdr:rowOff>105833</xdr:rowOff>
    </xdr:from>
    <xdr:to>
      <xdr:col>4</xdr:col>
      <xdr:colOff>2322036</xdr:colOff>
      <xdr:row>16</xdr:row>
      <xdr:rowOff>846829</xdr:rowOff>
    </xdr:to>
    <xdr:pic>
      <xdr:nvPicPr>
        <xdr:cNvPr id="270" name="Grafik 269">
          <a:extLst>
            <a:ext uri="{FF2B5EF4-FFF2-40B4-BE49-F238E27FC236}">
              <a16:creationId xmlns:a16="http://schemas.microsoft.com/office/drawing/2014/main" id="{C46E45F9-08D6-4EAE-98E0-53DFAAFD2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207001" y="107928833"/>
          <a:ext cx="1517702" cy="740996"/>
        </a:xfrm>
        <a:prstGeom prst="rect">
          <a:avLst/>
        </a:prstGeom>
      </xdr:spPr>
    </xdr:pic>
    <xdr:clientData/>
  </xdr:twoCellAnchor>
  <xdr:twoCellAnchor>
    <xdr:from>
      <xdr:col>4</xdr:col>
      <xdr:colOff>762000</xdr:colOff>
      <xdr:row>17</xdr:row>
      <xdr:rowOff>74083</xdr:rowOff>
    </xdr:from>
    <xdr:to>
      <xdr:col>4</xdr:col>
      <xdr:colOff>2279702</xdr:colOff>
      <xdr:row>17</xdr:row>
      <xdr:rowOff>815079</xdr:rowOff>
    </xdr:to>
    <xdr:pic>
      <xdr:nvPicPr>
        <xdr:cNvPr id="271" name="Grafik 270">
          <a:extLst>
            <a:ext uri="{FF2B5EF4-FFF2-40B4-BE49-F238E27FC236}">
              <a16:creationId xmlns:a16="http://schemas.microsoft.com/office/drawing/2014/main" id="{7B760822-5E2C-458E-9B94-7964160A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164667" y="108849583"/>
          <a:ext cx="1517702" cy="740996"/>
        </a:xfrm>
        <a:prstGeom prst="rect">
          <a:avLst/>
        </a:prstGeom>
      </xdr:spPr>
    </xdr:pic>
    <xdr:clientData/>
  </xdr:twoCellAnchor>
  <xdr:twoCellAnchor>
    <xdr:from>
      <xdr:col>4</xdr:col>
      <xdr:colOff>529167</xdr:colOff>
      <xdr:row>81</xdr:row>
      <xdr:rowOff>137583</xdr:rowOff>
    </xdr:from>
    <xdr:to>
      <xdr:col>4</xdr:col>
      <xdr:colOff>2409851</xdr:colOff>
      <xdr:row>81</xdr:row>
      <xdr:rowOff>899584</xdr:rowOff>
    </xdr:to>
    <xdr:pic>
      <xdr:nvPicPr>
        <xdr:cNvPr id="274" name="Grafik 273">
          <a:extLst>
            <a:ext uri="{FF2B5EF4-FFF2-40B4-BE49-F238E27FC236}">
              <a16:creationId xmlns:a16="http://schemas.microsoft.com/office/drawing/2014/main" id="{70554D54-2F00-4B90-BF32-FC96FEAFE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31834" y="111770583"/>
          <a:ext cx="1880684" cy="762001"/>
        </a:xfrm>
        <a:prstGeom prst="rect">
          <a:avLst/>
        </a:prstGeom>
      </xdr:spPr>
    </xdr:pic>
    <xdr:clientData/>
  </xdr:twoCellAnchor>
  <xdr:twoCellAnchor>
    <xdr:from>
      <xdr:col>4</xdr:col>
      <xdr:colOff>508000</xdr:colOff>
      <xdr:row>82</xdr:row>
      <xdr:rowOff>84667</xdr:rowOff>
    </xdr:from>
    <xdr:to>
      <xdr:col>4</xdr:col>
      <xdr:colOff>2388684</xdr:colOff>
      <xdr:row>82</xdr:row>
      <xdr:rowOff>846668</xdr:rowOff>
    </xdr:to>
    <xdr:pic>
      <xdr:nvPicPr>
        <xdr:cNvPr id="275" name="Grafik 274">
          <a:extLst>
            <a:ext uri="{FF2B5EF4-FFF2-40B4-BE49-F238E27FC236}">
              <a16:creationId xmlns:a16="http://schemas.microsoft.com/office/drawing/2014/main" id="{C46DB668-2656-4DAF-B924-A0303F8C5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10667" y="112670167"/>
          <a:ext cx="1880684" cy="762001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24</xdr:row>
      <xdr:rowOff>84666</xdr:rowOff>
    </xdr:from>
    <xdr:to>
      <xdr:col>4</xdr:col>
      <xdr:colOff>2190749</xdr:colOff>
      <xdr:row>24</xdr:row>
      <xdr:rowOff>892589</xdr:rowOff>
    </xdr:to>
    <xdr:pic>
      <xdr:nvPicPr>
        <xdr:cNvPr id="279" name="Grafik 278">
          <a:extLst>
            <a:ext uri="{FF2B5EF4-FFF2-40B4-BE49-F238E27FC236}">
              <a16:creationId xmlns:a16="http://schemas.microsoft.com/office/drawing/2014/main" id="{28D605F0-FEB9-4E95-86BB-0970E69B6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5302250" y="118385166"/>
          <a:ext cx="1291166" cy="807923"/>
        </a:xfrm>
        <a:prstGeom prst="rect">
          <a:avLst/>
        </a:prstGeom>
      </xdr:spPr>
    </xdr:pic>
    <xdr:clientData/>
  </xdr:twoCellAnchor>
  <xdr:twoCellAnchor editAs="oneCell">
    <xdr:from>
      <xdr:col>4</xdr:col>
      <xdr:colOff>878416</xdr:colOff>
      <xdr:row>27</xdr:row>
      <xdr:rowOff>31750</xdr:rowOff>
    </xdr:from>
    <xdr:to>
      <xdr:col>4</xdr:col>
      <xdr:colOff>2169582</xdr:colOff>
      <xdr:row>27</xdr:row>
      <xdr:rowOff>839673</xdr:rowOff>
    </xdr:to>
    <xdr:pic>
      <xdr:nvPicPr>
        <xdr:cNvPr id="283" name="Grafik 282">
          <a:extLst>
            <a:ext uri="{FF2B5EF4-FFF2-40B4-BE49-F238E27FC236}">
              <a16:creationId xmlns:a16="http://schemas.microsoft.com/office/drawing/2014/main" id="{2AFB25E2-EEB3-4ECB-8856-ABE866F2A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5281083" y="121189750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613833</xdr:colOff>
      <xdr:row>75</xdr:row>
      <xdr:rowOff>84666</xdr:rowOff>
    </xdr:from>
    <xdr:to>
      <xdr:col>4</xdr:col>
      <xdr:colOff>2402416</xdr:colOff>
      <xdr:row>75</xdr:row>
      <xdr:rowOff>809350</xdr:rowOff>
    </xdr:to>
    <xdr:pic>
      <xdr:nvPicPr>
        <xdr:cNvPr id="285" name="Grafik 284">
          <a:extLst>
            <a:ext uri="{FF2B5EF4-FFF2-40B4-BE49-F238E27FC236}">
              <a16:creationId xmlns:a16="http://schemas.microsoft.com/office/drawing/2014/main" id="{000F468C-DBC1-457A-AD66-C05D06188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16500" y="123147666"/>
          <a:ext cx="1788583" cy="724684"/>
        </a:xfrm>
        <a:prstGeom prst="rect">
          <a:avLst/>
        </a:prstGeom>
      </xdr:spPr>
    </xdr:pic>
    <xdr:clientData/>
  </xdr:twoCellAnchor>
  <xdr:twoCellAnchor>
    <xdr:from>
      <xdr:col>4</xdr:col>
      <xdr:colOff>656167</xdr:colOff>
      <xdr:row>76</xdr:row>
      <xdr:rowOff>137583</xdr:rowOff>
    </xdr:from>
    <xdr:to>
      <xdr:col>4</xdr:col>
      <xdr:colOff>2444750</xdr:colOff>
      <xdr:row>76</xdr:row>
      <xdr:rowOff>862267</xdr:rowOff>
    </xdr:to>
    <xdr:pic>
      <xdr:nvPicPr>
        <xdr:cNvPr id="287" name="Grafik 286">
          <a:extLst>
            <a:ext uri="{FF2B5EF4-FFF2-40B4-BE49-F238E27FC236}">
              <a16:creationId xmlns:a16="http://schemas.microsoft.com/office/drawing/2014/main" id="{86753D00-421E-4E4C-97D4-3D45C4D96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58834" y="124153083"/>
          <a:ext cx="1788583" cy="724684"/>
        </a:xfrm>
        <a:prstGeom prst="rect">
          <a:avLst/>
        </a:prstGeom>
      </xdr:spPr>
    </xdr:pic>
    <xdr:clientData/>
  </xdr:twoCellAnchor>
  <xdr:twoCellAnchor>
    <xdr:from>
      <xdr:col>4</xdr:col>
      <xdr:colOff>635000</xdr:colOff>
      <xdr:row>78</xdr:row>
      <xdr:rowOff>31750</xdr:rowOff>
    </xdr:from>
    <xdr:to>
      <xdr:col>4</xdr:col>
      <xdr:colOff>2497667</xdr:colOff>
      <xdr:row>78</xdr:row>
      <xdr:rowOff>943624</xdr:rowOff>
    </xdr:to>
    <xdr:pic>
      <xdr:nvPicPr>
        <xdr:cNvPr id="288" name="Grafik 287">
          <a:extLst>
            <a:ext uri="{FF2B5EF4-FFF2-40B4-BE49-F238E27FC236}">
              <a16:creationId xmlns:a16="http://schemas.microsoft.com/office/drawing/2014/main" id="{0353F39C-369E-4055-B84E-BA86BCD42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037667" y="125952250"/>
          <a:ext cx="1862667" cy="911874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208</xdr:row>
      <xdr:rowOff>31750</xdr:rowOff>
    </xdr:from>
    <xdr:to>
      <xdr:col>4</xdr:col>
      <xdr:colOff>2222498</xdr:colOff>
      <xdr:row>208</xdr:row>
      <xdr:rowOff>883282</xdr:rowOff>
    </xdr:to>
    <xdr:pic>
      <xdr:nvPicPr>
        <xdr:cNvPr id="290" name="Grafik 289">
          <a:extLst>
            <a:ext uri="{FF2B5EF4-FFF2-40B4-BE49-F238E27FC236}">
              <a16:creationId xmlns:a16="http://schemas.microsoft.com/office/drawing/2014/main" id="{CC849115-42F5-481A-85B0-B1C2ABF28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02250" y="128809750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209</xdr:row>
      <xdr:rowOff>63500</xdr:rowOff>
    </xdr:from>
    <xdr:to>
      <xdr:col>4</xdr:col>
      <xdr:colOff>2243665</xdr:colOff>
      <xdr:row>209</xdr:row>
      <xdr:rowOff>915032</xdr:rowOff>
    </xdr:to>
    <xdr:pic>
      <xdr:nvPicPr>
        <xdr:cNvPr id="291" name="Grafik 290">
          <a:extLst>
            <a:ext uri="{FF2B5EF4-FFF2-40B4-BE49-F238E27FC236}">
              <a16:creationId xmlns:a16="http://schemas.microsoft.com/office/drawing/2014/main" id="{5FCDE151-3467-49F3-86B2-947D16827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23417" y="129794000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210</xdr:row>
      <xdr:rowOff>42333</xdr:rowOff>
    </xdr:from>
    <xdr:to>
      <xdr:col>4</xdr:col>
      <xdr:colOff>2275415</xdr:colOff>
      <xdr:row>210</xdr:row>
      <xdr:rowOff>893865</xdr:rowOff>
    </xdr:to>
    <xdr:pic>
      <xdr:nvPicPr>
        <xdr:cNvPr id="292" name="Grafik 291">
          <a:extLst>
            <a:ext uri="{FF2B5EF4-FFF2-40B4-BE49-F238E27FC236}">
              <a16:creationId xmlns:a16="http://schemas.microsoft.com/office/drawing/2014/main" id="{D0788667-5712-45E4-8C32-A6586C6DA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55167" y="130725333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211</xdr:row>
      <xdr:rowOff>74083</xdr:rowOff>
    </xdr:from>
    <xdr:to>
      <xdr:col>4</xdr:col>
      <xdr:colOff>2275415</xdr:colOff>
      <xdr:row>211</xdr:row>
      <xdr:rowOff>925615</xdr:rowOff>
    </xdr:to>
    <xdr:pic>
      <xdr:nvPicPr>
        <xdr:cNvPr id="293" name="Grafik 292">
          <a:extLst>
            <a:ext uri="{FF2B5EF4-FFF2-40B4-BE49-F238E27FC236}">
              <a16:creationId xmlns:a16="http://schemas.microsoft.com/office/drawing/2014/main" id="{BCEBA047-EC4E-4612-B438-108A84C27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55167" y="131709583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941917</xdr:colOff>
      <xdr:row>212</xdr:row>
      <xdr:rowOff>63500</xdr:rowOff>
    </xdr:from>
    <xdr:to>
      <xdr:col>4</xdr:col>
      <xdr:colOff>2264832</xdr:colOff>
      <xdr:row>212</xdr:row>
      <xdr:rowOff>915032</xdr:rowOff>
    </xdr:to>
    <xdr:pic>
      <xdr:nvPicPr>
        <xdr:cNvPr id="294" name="Grafik 293">
          <a:extLst>
            <a:ext uri="{FF2B5EF4-FFF2-40B4-BE49-F238E27FC236}">
              <a16:creationId xmlns:a16="http://schemas.microsoft.com/office/drawing/2014/main" id="{8D4AA697-C169-454B-A019-442B7ADB3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44584" y="132651500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35</xdr:row>
      <xdr:rowOff>52916</xdr:rowOff>
    </xdr:from>
    <xdr:to>
      <xdr:col>4</xdr:col>
      <xdr:colOff>2137833</xdr:colOff>
      <xdr:row>35</xdr:row>
      <xdr:rowOff>877794</xdr:rowOff>
    </xdr:to>
    <xdr:pic>
      <xdr:nvPicPr>
        <xdr:cNvPr id="297" name="Grafik 296">
          <a:extLst>
            <a:ext uri="{FF2B5EF4-FFF2-40B4-BE49-F238E27FC236}">
              <a16:creationId xmlns:a16="http://schemas.microsoft.com/office/drawing/2014/main" id="{29C5DA89-EDDD-4FBD-8C37-072AD4858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064500" y="32638999"/>
          <a:ext cx="1121833" cy="824878"/>
        </a:xfrm>
        <a:prstGeom prst="rect">
          <a:avLst/>
        </a:prstGeom>
      </xdr:spPr>
    </xdr:pic>
    <xdr:clientData/>
  </xdr:twoCellAnchor>
  <xdr:twoCellAnchor>
    <xdr:from>
      <xdr:col>4</xdr:col>
      <xdr:colOff>1005416</xdr:colOff>
      <xdr:row>36</xdr:row>
      <xdr:rowOff>63499</xdr:rowOff>
    </xdr:from>
    <xdr:to>
      <xdr:col>4</xdr:col>
      <xdr:colOff>2127249</xdr:colOff>
      <xdr:row>36</xdr:row>
      <xdr:rowOff>888377</xdr:rowOff>
    </xdr:to>
    <xdr:pic>
      <xdr:nvPicPr>
        <xdr:cNvPr id="298" name="Grafik 297">
          <a:extLst>
            <a:ext uri="{FF2B5EF4-FFF2-40B4-BE49-F238E27FC236}">
              <a16:creationId xmlns:a16="http://schemas.microsoft.com/office/drawing/2014/main" id="{40D20C10-94FB-4F1C-8F70-FBEBD3FB5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053916" y="33602082"/>
          <a:ext cx="1121833" cy="824878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114</xdr:row>
      <xdr:rowOff>10584</xdr:rowOff>
    </xdr:from>
    <xdr:to>
      <xdr:col>4</xdr:col>
      <xdr:colOff>2264835</xdr:colOff>
      <xdr:row>114</xdr:row>
      <xdr:rowOff>932685</xdr:rowOff>
    </xdr:to>
    <xdr:pic>
      <xdr:nvPicPr>
        <xdr:cNvPr id="300" name="Grafik 299">
          <a:extLst>
            <a:ext uri="{FF2B5EF4-FFF2-40B4-BE49-F238E27FC236}">
              <a16:creationId xmlns:a16="http://schemas.microsoft.com/office/drawing/2014/main" id="{AEDDB4E4-37A2-4621-95CB-545E02E3B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355167" y="137361084"/>
          <a:ext cx="1312335" cy="922101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115</xdr:row>
      <xdr:rowOff>10583</xdr:rowOff>
    </xdr:from>
    <xdr:to>
      <xdr:col>4</xdr:col>
      <xdr:colOff>2296585</xdr:colOff>
      <xdr:row>115</xdr:row>
      <xdr:rowOff>932684</xdr:rowOff>
    </xdr:to>
    <xdr:pic>
      <xdr:nvPicPr>
        <xdr:cNvPr id="302" name="Grafik 301">
          <a:extLst>
            <a:ext uri="{FF2B5EF4-FFF2-40B4-BE49-F238E27FC236}">
              <a16:creationId xmlns:a16="http://schemas.microsoft.com/office/drawing/2014/main" id="{A40C1084-EA57-457D-9CDC-69320BBA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386917" y="138313583"/>
          <a:ext cx="1312335" cy="922101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131</xdr:row>
      <xdr:rowOff>74083</xdr:rowOff>
    </xdr:from>
    <xdr:to>
      <xdr:col>4</xdr:col>
      <xdr:colOff>2465917</xdr:colOff>
      <xdr:row>131</xdr:row>
      <xdr:rowOff>806696</xdr:rowOff>
    </xdr:to>
    <xdr:pic>
      <xdr:nvPicPr>
        <xdr:cNvPr id="303" name="Grafik 302">
          <a:extLst>
            <a:ext uri="{FF2B5EF4-FFF2-40B4-BE49-F238E27FC236}">
              <a16:creationId xmlns:a16="http://schemas.microsoft.com/office/drawing/2014/main" id="{200FE890-3242-4462-9512-B209623A9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228167" y="140282083"/>
          <a:ext cx="1640417" cy="732613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132</xdr:row>
      <xdr:rowOff>148167</xdr:rowOff>
    </xdr:from>
    <xdr:to>
      <xdr:col>4</xdr:col>
      <xdr:colOff>2476500</xdr:colOff>
      <xdr:row>132</xdr:row>
      <xdr:rowOff>880780</xdr:rowOff>
    </xdr:to>
    <xdr:pic>
      <xdr:nvPicPr>
        <xdr:cNvPr id="304" name="Grafik 303">
          <a:extLst>
            <a:ext uri="{FF2B5EF4-FFF2-40B4-BE49-F238E27FC236}">
              <a16:creationId xmlns:a16="http://schemas.microsoft.com/office/drawing/2014/main" id="{1D71B9CB-386D-47C2-9313-D1AA3F50C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238750" y="141308667"/>
          <a:ext cx="1640417" cy="732613"/>
        </a:xfrm>
        <a:prstGeom prst="rect">
          <a:avLst/>
        </a:prstGeom>
      </xdr:spPr>
    </xdr:pic>
    <xdr:clientData/>
  </xdr:twoCellAnchor>
  <xdr:twoCellAnchor>
    <xdr:from>
      <xdr:col>4</xdr:col>
      <xdr:colOff>814917</xdr:colOff>
      <xdr:row>125</xdr:row>
      <xdr:rowOff>21167</xdr:rowOff>
    </xdr:from>
    <xdr:to>
      <xdr:col>4</xdr:col>
      <xdr:colOff>2423583</xdr:colOff>
      <xdr:row>125</xdr:row>
      <xdr:rowOff>945318</xdr:rowOff>
    </xdr:to>
    <xdr:pic>
      <xdr:nvPicPr>
        <xdr:cNvPr id="306" name="Grafik 305">
          <a:extLst>
            <a:ext uri="{FF2B5EF4-FFF2-40B4-BE49-F238E27FC236}">
              <a16:creationId xmlns:a16="http://schemas.microsoft.com/office/drawing/2014/main" id="{637A24A0-8D4A-48DB-B215-C6780157B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217584" y="143086667"/>
          <a:ext cx="1608666" cy="924151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145</xdr:row>
      <xdr:rowOff>31750</xdr:rowOff>
    </xdr:from>
    <xdr:to>
      <xdr:col>4</xdr:col>
      <xdr:colOff>2275416</xdr:colOff>
      <xdr:row>145</xdr:row>
      <xdr:rowOff>881477</xdr:rowOff>
    </xdr:to>
    <xdr:pic>
      <xdr:nvPicPr>
        <xdr:cNvPr id="308" name="Grafik 307">
          <a:extLst>
            <a:ext uri="{FF2B5EF4-FFF2-40B4-BE49-F238E27FC236}">
              <a16:creationId xmlns:a16="http://schemas.microsoft.com/office/drawing/2014/main" id="{B92A625E-C16C-4916-BD40-1A5FF5364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418667" y="145954750"/>
          <a:ext cx="1259416" cy="849727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128</xdr:row>
      <xdr:rowOff>31750</xdr:rowOff>
    </xdr:from>
    <xdr:to>
      <xdr:col>4</xdr:col>
      <xdr:colOff>2476500</xdr:colOff>
      <xdr:row>128</xdr:row>
      <xdr:rowOff>943052</xdr:rowOff>
    </xdr:to>
    <xdr:pic>
      <xdr:nvPicPr>
        <xdr:cNvPr id="309" name="Grafik 308">
          <a:extLst>
            <a:ext uri="{FF2B5EF4-FFF2-40B4-BE49-F238E27FC236}">
              <a16:creationId xmlns:a16="http://schemas.microsoft.com/office/drawing/2014/main" id="{ACD2163A-4DD5-4C36-97C5-F175E7B6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386917" y="147859750"/>
          <a:ext cx="1492250" cy="911302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129</xdr:row>
      <xdr:rowOff>31750</xdr:rowOff>
    </xdr:from>
    <xdr:to>
      <xdr:col>4</xdr:col>
      <xdr:colOff>2508250</xdr:colOff>
      <xdr:row>129</xdr:row>
      <xdr:rowOff>943052</xdr:rowOff>
    </xdr:to>
    <xdr:pic>
      <xdr:nvPicPr>
        <xdr:cNvPr id="310" name="Grafik 309">
          <a:extLst>
            <a:ext uri="{FF2B5EF4-FFF2-40B4-BE49-F238E27FC236}">
              <a16:creationId xmlns:a16="http://schemas.microsoft.com/office/drawing/2014/main" id="{EC310429-0C7D-4CC1-9D7E-06EE56FDF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418667" y="148812250"/>
          <a:ext cx="1492250" cy="911302"/>
        </a:xfrm>
        <a:prstGeom prst="rect">
          <a:avLst/>
        </a:prstGeom>
      </xdr:spPr>
    </xdr:pic>
    <xdr:clientData/>
  </xdr:twoCellAnchor>
  <xdr:twoCellAnchor>
    <xdr:from>
      <xdr:col>4</xdr:col>
      <xdr:colOff>359833</xdr:colOff>
      <xdr:row>111</xdr:row>
      <xdr:rowOff>148166</xdr:rowOff>
    </xdr:from>
    <xdr:to>
      <xdr:col>4</xdr:col>
      <xdr:colOff>3060512</xdr:colOff>
      <xdr:row>111</xdr:row>
      <xdr:rowOff>732326</xdr:rowOff>
    </xdr:to>
    <xdr:pic>
      <xdr:nvPicPr>
        <xdr:cNvPr id="311" name="Grafik 310">
          <a:extLst>
            <a:ext uri="{FF2B5EF4-FFF2-40B4-BE49-F238E27FC236}">
              <a16:creationId xmlns:a16="http://schemas.microsoft.com/office/drawing/2014/main" id="{3A9A1201-CF6E-4BE3-862D-F0B595E87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4762500" y="150833666"/>
          <a:ext cx="2700679" cy="584160"/>
        </a:xfrm>
        <a:prstGeom prst="rect">
          <a:avLst/>
        </a:prstGeom>
      </xdr:spPr>
    </xdr:pic>
    <xdr:clientData/>
  </xdr:twoCellAnchor>
  <xdr:twoCellAnchor>
    <xdr:from>
      <xdr:col>4</xdr:col>
      <xdr:colOff>349250</xdr:colOff>
      <xdr:row>112</xdr:row>
      <xdr:rowOff>190500</xdr:rowOff>
    </xdr:from>
    <xdr:to>
      <xdr:col>4</xdr:col>
      <xdr:colOff>3049929</xdr:colOff>
      <xdr:row>112</xdr:row>
      <xdr:rowOff>774660</xdr:rowOff>
    </xdr:to>
    <xdr:pic>
      <xdr:nvPicPr>
        <xdr:cNvPr id="313" name="Grafik 312">
          <a:extLst>
            <a:ext uri="{FF2B5EF4-FFF2-40B4-BE49-F238E27FC236}">
              <a16:creationId xmlns:a16="http://schemas.microsoft.com/office/drawing/2014/main" id="{7F0E8D07-EF49-4A6C-B3C6-B72FD42E0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4751917" y="151828500"/>
          <a:ext cx="2700679" cy="584160"/>
        </a:xfrm>
        <a:prstGeom prst="rect">
          <a:avLst/>
        </a:prstGeom>
      </xdr:spPr>
    </xdr:pic>
    <xdr:clientData/>
  </xdr:twoCellAnchor>
  <xdr:twoCellAnchor>
    <xdr:from>
      <xdr:col>4</xdr:col>
      <xdr:colOff>751416</xdr:colOff>
      <xdr:row>122</xdr:row>
      <xdr:rowOff>222250</xdr:rowOff>
    </xdr:from>
    <xdr:to>
      <xdr:col>4</xdr:col>
      <xdr:colOff>2455332</xdr:colOff>
      <xdr:row>122</xdr:row>
      <xdr:rowOff>730299</xdr:rowOff>
    </xdr:to>
    <xdr:pic>
      <xdr:nvPicPr>
        <xdr:cNvPr id="315" name="Grafik 314">
          <a:extLst>
            <a:ext uri="{FF2B5EF4-FFF2-40B4-BE49-F238E27FC236}">
              <a16:creationId xmlns:a16="http://schemas.microsoft.com/office/drawing/2014/main" id="{8C29988E-8D99-44BB-9018-DE61725EC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5154083" y="153765250"/>
          <a:ext cx="1703916" cy="508049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123</xdr:row>
      <xdr:rowOff>264584</xdr:rowOff>
    </xdr:from>
    <xdr:to>
      <xdr:col>4</xdr:col>
      <xdr:colOff>2476499</xdr:colOff>
      <xdr:row>123</xdr:row>
      <xdr:rowOff>772633</xdr:rowOff>
    </xdr:to>
    <xdr:pic>
      <xdr:nvPicPr>
        <xdr:cNvPr id="316" name="Grafik 315">
          <a:extLst>
            <a:ext uri="{FF2B5EF4-FFF2-40B4-BE49-F238E27FC236}">
              <a16:creationId xmlns:a16="http://schemas.microsoft.com/office/drawing/2014/main" id="{159DA704-A6EF-4810-8775-79111618F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5175250" y="154760084"/>
          <a:ext cx="1703916" cy="508049"/>
        </a:xfrm>
        <a:prstGeom prst="rect">
          <a:avLst/>
        </a:prstGeom>
      </xdr:spPr>
    </xdr:pic>
    <xdr:clientData/>
  </xdr:twoCellAnchor>
  <xdr:twoCellAnchor>
    <xdr:from>
      <xdr:col>4</xdr:col>
      <xdr:colOff>518583</xdr:colOff>
      <xdr:row>157</xdr:row>
      <xdr:rowOff>148167</xdr:rowOff>
    </xdr:from>
    <xdr:to>
      <xdr:col>4</xdr:col>
      <xdr:colOff>2804583</xdr:colOff>
      <xdr:row>157</xdr:row>
      <xdr:rowOff>799287</xdr:rowOff>
    </xdr:to>
    <xdr:pic>
      <xdr:nvPicPr>
        <xdr:cNvPr id="317" name="Grafik 316">
          <a:extLst>
            <a:ext uri="{FF2B5EF4-FFF2-40B4-BE49-F238E27FC236}">
              <a16:creationId xmlns:a16="http://schemas.microsoft.com/office/drawing/2014/main" id="{D57FEF63-63C0-46DB-B295-2BDFF9DF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4921250" y="157501167"/>
          <a:ext cx="2286000" cy="651120"/>
        </a:xfrm>
        <a:prstGeom prst="rect">
          <a:avLst/>
        </a:prstGeom>
      </xdr:spPr>
    </xdr:pic>
    <xdr:clientData/>
  </xdr:twoCellAnchor>
  <xdr:twoCellAnchor>
    <xdr:from>
      <xdr:col>4</xdr:col>
      <xdr:colOff>1037168</xdr:colOff>
      <xdr:row>309</xdr:row>
      <xdr:rowOff>69710</xdr:rowOff>
    </xdr:from>
    <xdr:to>
      <xdr:col>4</xdr:col>
      <xdr:colOff>2137833</xdr:colOff>
      <xdr:row>309</xdr:row>
      <xdr:rowOff>888810</xdr:rowOff>
    </xdr:to>
    <xdr:pic>
      <xdr:nvPicPr>
        <xdr:cNvPr id="94" name="Grafik 93">
          <a:extLst>
            <a:ext uri="{FF2B5EF4-FFF2-40B4-BE49-F238E27FC236}">
              <a16:creationId xmlns:a16="http://schemas.microsoft.com/office/drawing/2014/main" id="{1D6CFCFB-9809-4EB7-AE80-AE99F1936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>
          <a:off x="5439835" y="158375210"/>
          <a:ext cx="1100665" cy="819100"/>
        </a:xfrm>
        <a:prstGeom prst="rect">
          <a:avLst/>
        </a:prstGeom>
      </xdr:spPr>
    </xdr:pic>
    <xdr:clientData/>
  </xdr:twoCellAnchor>
  <xdr:twoCellAnchor>
    <xdr:from>
      <xdr:col>4</xdr:col>
      <xdr:colOff>973666</xdr:colOff>
      <xdr:row>105</xdr:row>
      <xdr:rowOff>31749</xdr:rowOff>
    </xdr:from>
    <xdr:to>
      <xdr:col>4</xdr:col>
      <xdr:colOff>2072654</xdr:colOff>
      <xdr:row>105</xdr:row>
      <xdr:rowOff>910166</xdr:rowOff>
    </xdr:to>
    <xdr:pic>
      <xdr:nvPicPr>
        <xdr:cNvPr id="320" name="Grafik 319">
          <a:extLst>
            <a:ext uri="{FF2B5EF4-FFF2-40B4-BE49-F238E27FC236}">
              <a16:creationId xmlns:a16="http://schemas.microsoft.com/office/drawing/2014/main" id="{CAB461FA-4222-42A5-B0B5-D84356912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8022166" y="99292832"/>
          <a:ext cx="1098988" cy="878417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265</xdr:row>
      <xdr:rowOff>26959</xdr:rowOff>
    </xdr:from>
    <xdr:to>
      <xdr:col>4</xdr:col>
      <xdr:colOff>2116666</xdr:colOff>
      <xdr:row>265</xdr:row>
      <xdr:rowOff>902559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50BA0640-BEDB-40C6-B772-D5609DB63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5376334" y="162142459"/>
          <a:ext cx="1142999" cy="8756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952500</xdr:colOff>
      <xdr:row>266</xdr:row>
      <xdr:rowOff>31750</xdr:rowOff>
    </xdr:from>
    <xdr:to>
      <xdr:col>4</xdr:col>
      <xdr:colOff>2095499</xdr:colOff>
      <xdr:row>266</xdr:row>
      <xdr:rowOff>907350</xdr:rowOff>
    </xdr:to>
    <xdr:pic>
      <xdr:nvPicPr>
        <xdr:cNvPr id="321" name="Grafik 320">
          <a:extLst>
            <a:ext uri="{FF2B5EF4-FFF2-40B4-BE49-F238E27FC236}">
              <a16:creationId xmlns:a16="http://schemas.microsoft.com/office/drawing/2014/main" id="{1F14B1BE-18C7-4896-9174-065AEB38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5355167" y="163099750"/>
          <a:ext cx="1142999" cy="875600"/>
        </a:xfrm>
        <a:prstGeom prst="rect">
          <a:avLst/>
        </a:prstGeom>
      </xdr:spPr>
    </xdr:pic>
    <xdr:clientData/>
  </xdr:twoCellAnchor>
  <xdr:twoCellAnchor>
    <xdr:from>
      <xdr:col>4</xdr:col>
      <xdr:colOff>931333</xdr:colOff>
      <xdr:row>267</xdr:row>
      <xdr:rowOff>42334</xdr:rowOff>
    </xdr:from>
    <xdr:to>
      <xdr:col>4</xdr:col>
      <xdr:colOff>2074332</xdr:colOff>
      <xdr:row>267</xdr:row>
      <xdr:rowOff>917934</xdr:rowOff>
    </xdr:to>
    <xdr:pic>
      <xdr:nvPicPr>
        <xdr:cNvPr id="322" name="Grafik 321">
          <a:extLst>
            <a:ext uri="{FF2B5EF4-FFF2-40B4-BE49-F238E27FC236}">
              <a16:creationId xmlns:a16="http://schemas.microsoft.com/office/drawing/2014/main" id="{4F590715-74E6-45AF-84E0-98952B182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5334000" y="164062834"/>
          <a:ext cx="1142999" cy="875600"/>
        </a:xfrm>
        <a:prstGeom prst="rect">
          <a:avLst/>
        </a:prstGeom>
      </xdr:spPr>
    </xdr:pic>
    <xdr:clientData/>
  </xdr:twoCellAnchor>
  <xdr:twoCellAnchor>
    <xdr:from>
      <xdr:col>4</xdr:col>
      <xdr:colOff>1121833</xdr:colOff>
      <xdr:row>60</xdr:row>
      <xdr:rowOff>52916</xdr:rowOff>
    </xdr:from>
    <xdr:to>
      <xdr:col>4</xdr:col>
      <xdr:colOff>2054650</xdr:colOff>
      <xdr:row>60</xdr:row>
      <xdr:rowOff>893069</xdr:rowOff>
    </xdr:to>
    <xdr:pic>
      <xdr:nvPicPr>
        <xdr:cNvPr id="324" name="Grafik 323">
          <a:extLst>
            <a:ext uri="{FF2B5EF4-FFF2-40B4-BE49-F238E27FC236}">
              <a16:creationId xmlns:a16="http://schemas.microsoft.com/office/drawing/2014/main" id="{3EBF64FA-0280-479D-B941-9CE268E04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5524500" y="165978416"/>
          <a:ext cx="932817" cy="840153"/>
        </a:xfrm>
        <a:prstGeom prst="rect">
          <a:avLst/>
        </a:prstGeom>
      </xdr:spPr>
    </xdr:pic>
    <xdr:clientData/>
  </xdr:twoCellAnchor>
  <xdr:twoCellAnchor>
    <xdr:from>
      <xdr:col>4</xdr:col>
      <xdr:colOff>677333</xdr:colOff>
      <xdr:row>284</xdr:row>
      <xdr:rowOff>42333</xdr:rowOff>
    </xdr:from>
    <xdr:to>
      <xdr:col>4</xdr:col>
      <xdr:colOff>2391833</xdr:colOff>
      <xdr:row>284</xdr:row>
      <xdr:rowOff>913299</xdr:rowOff>
    </xdr:to>
    <xdr:pic>
      <xdr:nvPicPr>
        <xdr:cNvPr id="325" name="Grafik 324">
          <a:extLst>
            <a:ext uri="{FF2B5EF4-FFF2-40B4-BE49-F238E27FC236}">
              <a16:creationId xmlns:a16="http://schemas.microsoft.com/office/drawing/2014/main" id="{2C98CD8D-B147-40A4-888E-63DB02070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5080000" y="167872833"/>
          <a:ext cx="1714500" cy="870966"/>
        </a:xfrm>
        <a:prstGeom prst="rect">
          <a:avLst/>
        </a:prstGeom>
      </xdr:spPr>
    </xdr:pic>
    <xdr:clientData/>
  </xdr:twoCellAnchor>
  <xdr:twoCellAnchor>
    <xdr:from>
      <xdr:col>4</xdr:col>
      <xdr:colOff>878417</xdr:colOff>
      <xdr:row>175</xdr:row>
      <xdr:rowOff>169333</xdr:rowOff>
    </xdr:from>
    <xdr:to>
      <xdr:col>4</xdr:col>
      <xdr:colOff>2302613</xdr:colOff>
      <xdr:row>175</xdr:row>
      <xdr:rowOff>803179</xdr:rowOff>
    </xdr:to>
    <xdr:pic>
      <xdr:nvPicPr>
        <xdr:cNvPr id="326" name="Grafik 325">
          <a:extLst>
            <a:ext uri="{FF2B5EF4-FFF2-40B4-BE49-F238E27FC236}">
              <a16:creationId xmlns:a16="http://schemas.microsoft.com/office/drawing/2014/main" id="{3CE2420D-9DF3-4405-BB8C-050F7084B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5281084" y="170857333"/>
          <a:ext cx="1424196" cy="633846"/>
        </a:xfrm>
        <a:prstGeom prst="rect">
          <a:avLst/>
        </a:prstGeom>
      </xdr:spPr>
    </xdr:pic>
    <xdr:clientData/>
  </xdr:twoCellAnchor>
  <xdr:twoCellAnchor>
    <xdr:from>
      <xdr:col>4</xdr:col>
      <xdr:colOff>889000</xdr:colOff>
      <xdr:row>194</xdr:row>
      <xdr:rowOff>169334</xdr:rowOff>
    </xdr:from>
    <xdr:to>
      <xdr:col>4</xdr:col>
      <xdr:colOff>1975555</xdr:colOff>
      <xdr:row>194</xdr:row>
      <xdr:rowOff>836084</xdr:rowOff>
    </xdr:to>
    <xdr:pic>
      <xdr:nvPicPr>
        <xdr:cNvPr id="327" name="Grafik 326">
          <a:extLst>
            <a:ext uri="{FF2B5EF4-FFF2-40B4-BE49-F238E27FC236}">
              <a16:creationId xmlns:a16="http://schemas.microsoft.com/office/drawing/2014/main" id="{18DDC6CE-3642-42C8-B8C8-C50425227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291667" y="172762334"/>
          <a:ext cx="1086555" cy="666750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200</xdr:row>
      <xdr:rowOff>179917</xdr:rowOff>
    </xdr:from>
    <xdr:to>
      <xdr:col>4</xdr:col>
      <xdr:colOff>2159000</xdr:colOff>
      <xdr:row>200</xdr:row>
      <xdr:rowOff>842547</xdr:rowOff>
    </xdr:to>
    <xdr:pic>
      <xdr:nvPicPr>
        <xdr:cNvPr id="328" name="Grafik 327">
          <a:extLst>
            <a:ext uri="{FF2B5EF4-FFF2-40B4-BE49-F238E27FC236}">
              <a16:creationId xmlns:a16="http://schemas.microsoft.com/office/drawing/2014/main" id="{91457CDE-BBC2-409A-8534-5ACF4351A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323417" y="174677917"/>
          <a:ext cx="1238250" cy="662630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198</xdr:row>
      <xdr:rowOff>137584</xdr:rowOff>
    </xdr:from>
    <xdr:to>
      <xdr:col>4</xdr:col>
      <xdr:colOff>1861883</xdr:colOff>
      <xdr:row>198</xdr:row>
      <xdr:rowOff>846668</xdr:rowOff>
    </xdr:to>
    <xdr:pic>
      <xdr:nvPicPr>
        <xdr:cNvPr id="329" name="Grafik 328">
          <a:extLst>
            <a:ext uri="{FF2B5EF4-FFF2-40B4-BE49-F238E27FC236}">
              <a16:creationId xmlns:a16="http://schemas.microsoft.com/office/drawing/2014/main" id="{2BD63FB0-EA89-4C8E-BCDD-F9AEED6D3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450417" y="178445584"/>
          <a:ext cx="814133" cy="709084"/>
        </a:xfrm>
        <a:prstGeom prst="rect">
          <a:avLst/>
        </a:prstGeom>
      </xdr:spPr>
    </xdr:pic>
    <xdr:clientData/>
  </xdr:twoCellAnchor>
  <xdr:twoCellAnchor>
    <xdr:from>
      <xdr:col>4</xdr:col>
      <xdr:colOff>804333</xdr:colOff>
      <xdr:row>53</xdr:row>
      <xdr:rowOff>63500</xdr:rowOff>
    </xdr:from>
    <xdr:to>
      <xdr:col>4</xdr:col>
      <xdr:colOff>2487082</xdr:colOff>
      <xdr:row>53</xdr:row>
      <xdr:rowOff>817561</xdr:rowOff>
    </xdr:to>
    <xdr:pic>
      <xdr:nvPicPr>
        <xdr:cNvPr id="330" name="Grafik 329">
          <a:extLst>
            <a:ext uri="{FF2B5EF4-FFF2-40B4-BE49-F238E27FC236}">
              <a16:creationId xmlns:a16="http://schemas.microsoft.com/office/drawing/2014/main" id="{6FF70DEF-1F1F-44FE-9FEB-C8690FA0C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207000" y="180276500"/>
          <a:ext cx="1682749" cy="754061"/>
        </a:xfrm>
        <a:prstGeom prst="rect">
          <a:avLst/>
        </a:prstGeom>
      </xdr:spPr>
    </xdr:pic>
    <xdr:clientData/>
  </xdr:twoCellAnchor>
  <xdr:twoCellAnchor editAs="oneCell">
    <xdr:from>
      <xdr:col>4</xdr:col>
      <xdr:colOff>878416</xdr:colOff>
      <xdr:row>186</xdr:row>
      <xdr:rowOff>63500</xdr:rowOff>
    </xdr:from>
    <xdr:to>
      <xdr:col>4</xdr:col>
      <xdr:colOff>2476498</xdr:colOff>
      <xdr:row>186</xdr:row>
      <xdr:rowOff>807706</xdr:rowOff>
    </xdr:to>
    <xdr:pic>
      <xdr:nvPicPr>
        <xdr:cNvPr id="331" name="Grafik 330">
          <a:extLst>
            <a:ext uri="{FF2B5EF4-FFF2-40B4-BE49-F238E27FC236}">
              <a16:creationId xmlns:a16="http://schemas.microsoft.com/office/drawing/2014/main" id="{5D7CDF72-6008-4348-A62E-C282ABB4D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281083" y="182181500"/>
          <a:ext cx="1598082" cy="744206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179</xdr:row>
      <xdr:rowOff>105833</xdr:rowOff>
    </xdr:from>
    <xdr:to>
      <xdr:col>4</xdr:col>
      <xdr:colOff>2635249</xdr:colOff>
      <xdr:row>179</xdr:row>
      <xdr:rowOff>825869</xdr:rowOff>
    </xdr:to>
    <xdr:pic>
      <xdr:nvPicPr>
        <xdr:cNvPr id="333" name="Grafik 332">
          <a:extLst>
            <a:ext uri="{FF2B5EF4-FFF2-40B4-BE49-F238E27FC236}">
              <a16:creationId xmlns:a16="http://schemas.microsoft.com/office/drawing/2014/main" id="{A3CEF4A7-B9AD-457B-A402-9C24CF37A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302250" y="184128833"/>
          <a:ext cx="1735666" cy="720036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166</xdr:row>
      <xdr:rowOff>158750</xdr:rowOff>
    </xdr:from>
    <xdr:to>
      <xdr:col>4</xdr:col>
      <xdr:colOff>2423583</xdr:colOff>
      <xdr:row>166</xdr:row>
      <xdr:rowOff>788567</xdr:rowOff>
    </xdr:to>
    <xdr:pic>
      <xdr:nvPicPr>
        <xdr:cNvPr id="334" name="Grafik 333">
          <a:extLst>
            <a:ext uri="{FF2B5EF4-FFF2-40B4-BE49-F238E27FC236}">
              <a16:creationId xmlns:a16="http://schemas.microsoft.com/office/drawing/2014/main" id="{ED9328FE-E01A-4EC2-8065-02EAEE886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302250" y="186086750"/>
          <a:ext cx="1524000" cy="629817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171</xdr:row>
      <xdr:rowOff>158750</xdr:rowOff>
    </xdr:from>
    <xdr:to>
      <xdr:col>4</xdr:col>
      <xdr:colOff>2360081</xdr:colOff>
      <xdr:row>171</xdr:row>
      <xdr:rowOff>841723</xdr:rowOff>
    </xdr:to>
    <xdr:pic>
      <xdr:nvPicPr>
        <xdr:cNvPr id="335" name="Grafik 334">
          <a:extLst>
            <a:ext uri="{FF2B5EF4-FFF2-40B4-BE49-F238E27FC236}">
              <a16:creationId xmlns:a16="http://schemas.microsoft.com/office/drawing/2014/main" id="{CC3E2083-A455-4ADF-8794-46A2E5F20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5228167" y="187991750"/>
          <a:ext cx="1534581" cy="682973"/>
        </a:xfrm>
        <a:prstGeom prst="rect">
          <a:avLst/>
        </a:prstGeom>
      </xdr:spPr>
    </xdr:pic>
    <xdr:clientData/>
  </xdr:twoCellAnchor>
  <xdr:twoCellAnchor>
    <xdr:from>
      <xdr:col>4</xdr:col>
      <xdr:colOff>783166</xdr:colOff>
      <xdr:row>192</xdr:row>
      <xdr:rowOff>148167</xdr:rowOff>
    </xdr:from>
    <xdr:to>
      <xdr:col>4</xdr:col>
      <xdr:colOff>2825754</xdr:colOff>
      <xdr:row>192</xdr:row>
      <xdr:rowOff>861736</xdr:rowOff>
    </xdr:to>
    <xdr:pic>
      <xdr:nvPicPr>
        <xdr:cNvPr id="339" name="Grafik 338">
          <a:extLst>
            <a:ext uri="{FF2B5EF4-FFF2-40B4-BE49-F238E27FC236}">
              <a16:creationId xmlns:a16="http://schemas.microsoft.com/office/drawing/2014/main" id="{7E003A95-FEA7-4A0E-AB67-20E61EA90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185833" y="192743667"/>
          <a:ext cx="2042588" cy="713569"/>
        </a:xfrm>
        <a:prstGeom prst="rect">
          <a:avLst/>
        </a:prstGeom>
      </xdr:spPr>
    </xdr:pic>
    <xdr:clientData/>
  </xdr:twoCellAnchor>
  <xdr:twoCellAnchor editAs="oneCell">
    <xdr:from>
      <xdr:col>4</xdr:col>
      <xdr:colOff>613834</xdr:colOff>
      <xdr:row>188</xdr:row>
      <xdr:rowOff>137583</xdr:rowOff>
    </xdr:from>
    <xdr:to>
      <xdr:col>4</xdr:col>
      <xdr:colOff>2950736</xdr:colOff>
      <xdr:row>188</xdr:row>
      <xdr:rowOff>860060</xdr:rowOff>
    </xdr:to>
    <xdr:pic>
      <xdr:nvPicPr>
        <xdr:cNvPr id="340" name="Grafik 339">
          <a:extLst>
            <a:ext uri="{FF2B5EF4-FFF2-40B4-BE49-F238E27FC236}">
              <a16:creationId xmlns:a16="http://schemas.microsoft.com/office/drawing/2014/main" id="{618AD43F-89A7-4A4C-8D8A-769F9698F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5016501" y="194638083"/>
          <a:ext cx="2336902" cy="722477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173</xdr:row>
      <xdr:rowOff>190500</xdr:rowOff>
    </xdr:from>
    <xdr:to>
      <xdr:col>4</xdr:col>
      <xdr:colOff>2701142</xdr:colOff>
      <xdr:row>173</xdr:row>
      <xdr:rowOff>763228</xdr:rowOff>
    </xdr:to>
    <xdr:pic>
      <xdr:nvPicPr>
        <xdr:cNvPr id="346" name="Grafik 345">
          <a:extLst>
            <a:ext uri="{FF2B5EF4-FFF2-40B4-BE49-F238E27FC236}">
              <a16:creationId xmlns:a16="http://schemas.microsoft.com/office/drawing/2014/main" id="{403C4A31-D574-4E16-AB49-8DA8D8536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090584" y="207073500"/>
          <a:ext cx="2013225" cy="572728"/>
        </a:xfrm>
        <a:prstGeom prst="rect">
          <a:avLst/>
        </a:prstGeom>
      </xdr:spPr>
    </xdr:pic>
    <xdr:clientData/>
  </xdr:twoCellAnchor>
  <xdr:twoCellAnchor>
    <xdr:from>
      <xdr:col>4</xdr:col>
      <xdr:colOff>624417</xdr:colOff>
      <xdr:row>164</xdr:row>
      <xdr:rowOff>211666</xdr:rowOff>
    </xdr:from>
    <xdr:to>
      <xdr:col>4</xdr:col>
      <xdr:colOff>2793999</xdr:colOff>
      <xdr:row>164</xdr:row>
      <xdr:rowOff>793749</xdr:rowOff>
    </xdr:to>
    <xdr:pic>
      <xdr:nvPicPr>
        <xdr:cNvPr id="347" name="Grafik 346">
          <a:extLst>
            <a:ext uri="{FF2B5EF4-FFF2-40B4-BE49-F238E27FC236}">
              <a16:creationId xmlns:a16="http://schemas.microsoft.com/office/drawing/2014/main" id="{E9DAE642-75CF-47A3-8FE0-699537F71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5027084" y="208999666"/>
          <a:ext cx="2169582" cy="582083"/>
        </a:xfrm>
        <a:prstGeom prst="rect">
          <a:avLst/>
        </a:prstGeom>
      </xdr:spPr>
    </xdr:pic>
    <xdr:clientData/>
  </xdr:twoCellAnchor>
  <xdr:twoCellAnchor>
    <xdr:from>
      <xdr:col>4</xdr:col>
      <xdr:colOff>698500</xdr:colOff>
      <xdr:row>159</xdr:row>
      <xdr:rowOff>179917</xdr:rowOff>
    </xdr:from>
    <xdr:to>
      <xdr:col>4</xdr:col>
      <xdr:colOff>2878666</xdr:colOff>
      <xdr:row>159</xdr:row>
      <xdr:rowOff>729119</xdr:rowOff>
    </xdr:to>
    <xdr:pic>
      <xdr:nvPicPr>
        <xdr:cNvPr id="349" name="Grafik 348">
          <a:extLst>
            <a:ext uri="{FF2B5EF4-FFF2-40B4-BE49-F238E27FC236}">
              <a16:creationId xmlns:a16="http://schemas.microsoft.com/office/drawing/2014/main" id="{890116D7-42FB-4B2A-B669-5B4DBDCA4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5101167" y="210872917"/>
          <a:ext cx="2180166" cy="549202"/>
        </a:xfrm>
        <a:prstGeom prst="rect">
          <a:avLst/>
        </a:prstGeom>
      </xdr:spPr>
    </xdr:pic>
    <xdr:clientData/>
  </xdr:twoCellAnchor>
  <xdr:twoCellAnchor>
    <xdr:from>
      <xdr:col>4</xdr:col>
      <xdr:colOff>1047751</xdr:colOff>
      <xdr:row>6</xdr:row>
      <xdr:rowOff>84666</xdr:rowOff>
    </xdr:from>
    <xdr:to>
      <xdr:col>4</xdr:col>
      <xdr:colOff>2196453</xdr:colOff>
      <xdr:row>6</xdr:row>
      <xdr:rowOff>929011</xdr:rowOff>
    </xdr:to>
    <xdr:pic>
      <xdr:nvPicPr>
        <xdr:cNvPr id="104" name="Grafik 103">
          <a:extLst>
            <a:ext uri="{FF2B5EF4-FFF2-40B4-BE49-F238E27FC236}">
              <a16:creationId xmlns:a16="http://schemas.microsoft.com/office/drawing/2014/main" id="{AC106129-E82D-4970-BC04-C39D5D5D5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5450418" y="211730166"/>
          <a:ext cx="1148702" cy="844345"/>
        </a:xfrm>
        <a:prstGeom prst="rect">
          <a:avLst/>
        </a:prstGeom>
      </xdr:spPr>
    </xdr:pic>
    <xdr:clientData/>
  </xdr:twoCellAnchor>
  <xdr:twoCellAnchor>
    <xdr:from>
      <xdr:col>4</xdr:col>
      <xdr:colOff>1026583</xdr:colOff>
      <xdr:row>8</xdr:row>
      <xdr:rowOff>52917</xdr:rowOff>
    </xdr:from>
    <xdr:to>
      <xdr:col>4</xdr:col>
      <xdr:colOff>2175285</xdr:colOff>
      <xdr:row>8</xdr:row>
      <xdr:rowOff>897262</xdr:rowOff>
    </xdr:to>
    <xdr:pic>
      <xdr:nvPicPr>
        <xdr:cNvPr id="351" name="Grafik 350">
          <a:extLst>
            <a:ext uri="{FF2B5EF4-FFF2-40B4-BE49-F238E27FC236}">
              <a16:creationId xmlns:a16="http://schemas.microsoft.com/office/drawing/2014/main" id="{D1BB9F63-954F-4696-BB8D-25E2EB3D9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5429250" y="213603417"/>
          <a:ext cx="1148702" cy="844345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182</xdr:row>
      <xdr:rowOff>95250</xdr:rowOff>
    </xdr:from>
    <xdr:to>
      <xdr:col>4</xdr:col>
      <xdr:colOff>2423582</xdr:colOff>
      <xdr:row>182</xdr:row>
      <xdr:rowOff>922538</xdr:rowOff>
    </xdr:to>
    <xdr:pic>
      <xdr:nvPicPr>
        <xdr:cNvPr id="352" name="Grafik 351">
          <a:extLst>
            <a:ext uri="{FF2B5EF4-FFF2-40B4-BE49-F238E27FC236}">
              <a16:creationId xmlns:a16="http://schemas.microsoft.com/office/drawing/2014/main" id="{019B999A-DC54-45A0-B2FA-59621955F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5238751" y="215550750"/>
          <a:ext cx="1587498" cy="827288"/>
        </a:xfrm>
        <a:prstGeom prst="rect">
          <a:avLst/>
        </a:prstGeom>
      </xdr:spPr>
    </xdr:pic>
    <xdr:clientData/>
  </xdr:twoCellAnchor>
  <xdr:twoCellAnchor>
    <xdr:from>
      <xdr:col>4</xdr:col>
      <xdr:colOff>804334</xdr:colOff>
      <xdr:row>184</xdr:row>
      <xdr:rowOff>31750</xdr:rowOff>
    </xdr:from>
    <xdr:to>
      <xdr:col>4</xdr:col>
      <xdr:colOff>2211917</xdr:colOff>
      <xdr:row>184</xdr:row>
      <xdr:rowOff>902741</xdr:rowOff>
    </xdr:to>
    <xdr:pic>
      <xdr:nvPicPr>
        <xdr:cNvPr id="354" name="Grafik 353">
          <a:extLst>
            <a:ext uri="{FF2B5EF4-FFF2-40B4-BE49-F238E27FC236}">
              <a16:creationId xmlns:a16="http://schemas.microsoft.com/office/drawing/2014/main" id="{800D9B0B-0A5A-4A32-AE3A-853806DFB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5207001" y="217392250"/>
          <a:ext cx="1407583" cy="870991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232</xdr:row>
      <xdr:rowOff>317500</xdr:rowOff>
    </xdr:from>
    <xdr:to>
      <xdr:col>4</xdr:col>
      <xdr:colOff>2090919</xdr:colOff>
      <xdr:row>232</xdr:row>
      <xdr:rowOff>755977</xdr:rowOff>
    </xdr:to>
    <xdr:pic>
      <xdr:nvPicPr>
        <xdr:cNvPr id="355" name="Grafik 354">
          <a:extLst>
            <a:ext uri="{FF2B5EF4-FFF2-40B4-BE49-F238E27FC236}">
              <a16:creationId xmlns:a16="http://schemas.microsoft.com/office/drawing/2014/main" id="{42FACFEE-D33C-4A8B-940E-C4EC19C77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5302250" y="220535500"/>
          <a:ext cx="1191336" cy="438477"/>
        </a:xfrm>
        <a:prstGeom prst="rect">
          <a:avLst/>
        </a:prstGeom>
      </xdr:spPr>
    </xdr:pic>
    <xdr:clientData/>
  </xdr:twoCellAnchor>
  <xdr:twoCellAnchor>
    <xdr:from>
      <xdr:col>4</xdr:col>
      <xdr:colOff>751417</xdr:colOff>
      <xdr:row>0</xdr:row>
      <xdr:rowOff>275167</xdr:rowOff>
    </xdr:from>
    <xdr:to>
      <xdr:col>4</xdr:col>
      <xdr:colOff>2063748</xdr:colOff>
      <xdr:row>0</xdr:row>
      <xdr:rowOff>709927</xdr:rowOff>
    </xdr:to>
    <xdr:pic>
      <xdr:nvPicPr>
        <xdr:cNvPr id="356" name="Grafik 355">
          <a:extLst>
            <a:ext uri="{FF2B5EF4-FFF2-40B4-BE49-F238E27FC236}">
              <a16:creationId xmlns:a16="http://schemas.microsoft.com/office/drawing/2014/main" id="{75061CB2-BC4C-41D8-9F62-65FB62F18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5154084" y="222398167"/>
          <a:ext cx="1312331" cy="434760"/>
        </a:xfrm>
        <a:prstGeom prst="rect">
          <a:avLst/>
        </a:prstGeom>
      </xdr:spPr>
    </xdr:pic>
    <xdr:clientData/>
  </xdr:twoCellAnchor>
  <xdr:twoCellAnchor>
    <xdr:from>
      <xdr:col>4</xdr:col>
      <xdr:colOff>751416</xdr:colOff>
      <xdr:row>228</xdr:row>
      <xdr:rowOff>264583</xdr:rowOff>
    </xdr:from>
    <xdr:to>
      <xdr:col>4</xdr:col>
      <xdr:colOff>2063747</xdr:colOff>
      <xdr:row>228</xdr:row>
      <xdr:rowOff>699343</xdr:rowOff>
    </xdr:to>
    <xdr:pic>
      <xdr:nvPicPr>
        <xdr:cNvPr id="357" name="Grafik 356">
          <a:extLst>
            <a:ext uri="{FF2B5EF4-FFF2-40B4-BE49-F238E27FC236}">
              <a16:creationId xmlns:a16="http://schemas.microsoft.com/office/drawing/2014/main" id="{B71A19D8-BBC9-4640-8C27-402B25F6D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5154083" y="223340083"/>
          <a:ext cx="1312331" cy="434760"/>
        </a:xfrm>
        <a:prstGeom prst="rect">
          <a:avLst/>
        </a:prstGeom>
      </xdr:spPr>
    </xdr:pic>
    <xdr:clientData/>
  </xdr:twoCellAnchor>
  <xdr:twoCellAnchor>
    <xdr:from>
      <xdr:col>4</xdr:col>
      <xdr:colOff>486833</xdr:colOff>
      <xdr:row>250</xdr:row>
      <xdr:rowOff>243417</xdr:rowOff>
    </xdr:from>
    <xdr:to>
      <xdr:col>4</xdr:col>
      <xdr:colOff>2582333</xdr:colOff>
      <xdr:row>250</xdr:row>
      <xdr:rowOff>714904</xdr:rowOff>
    </xdr:to>
    <xdr:pic>
      <xdr:nvPicPr>
        <xdr:cNvPr id="359" name="Grafik 358">
          <a:extLst>
            <a:ext uri="{FF2B5EF4-FFF2-40B4-BE49-F238E27FC236}">
              <a16:creationId xmlns:a16="http://schemas.microsoft.com/office/drawing/2014/main" id="{343AE853-3537-4C0C-BB1B-31C32B215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4889500" y="226176417"/>
          <a:ext cx="2095500" cy="471487"/>
        </a:xfrm>
        <a:prstGeom prst="rect">
          <a:avLst/>
        </a:prstGeom>
      </xdr:spPr>
    </xdr:pic>
    <xdr:clientData/>
  </xdr:twoCellAnchor>
  <xdr:twoCellAnchor>
    <xdr:from>
      <xdr:col>4</xdr:col>
      <xdr:colOff>539750</xdr:colOff>
      <xdr:row>253</xdr:row>
      <xdr:rowOff>232833</xdr:rowOff>
    </xdr:from>
    <xdr:to>
      <xdr:col>4</xdr:col>
      <xdr:colOff>2414511</xdr:colOff>
      <xdr:row>253</xdr:row>
      <xdr:rowOff>703745</xdr:rowOff>
    </xdr:to>
    <xdr:pic>
      <xdr:nvPicPr>
        <xdr:cNvPr id="362" name="Grafik 361">
          <a:extLst>
            <a:ext uri="{FF2B5EF4-FFF2-40B4-BE49-F238E27FC236}">
              <a16:creationId xmlns:a16="http://schemas.microsoft.com/office/drawing/2014/main" id="{84248A0C-C71D-4200-ACE0-6B08F2990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4942417" y="231880833"/>
          <a:ext cx="1874761" cy="470912"/>
        </a:xfrm>
        <a:prstGeom prst="rect">
          <a:avLst/>
        </a:prstGeom>
      </xdr:spPr>
    </xdr:pic>
    <xdr:clientData/>
  </xdr:twoCellAnchor>
  <xdr:twoCellAnchor>
    <xdr:from>
      <xdr:col>4</xdr:col>
      <xdr:colOff>455083</xdr:colOff>
      <xdr:row>224</xdr:row>
      <xdr:rowOff>296334</xdr:rowOff>
    </xdr:from>
    <xdr:to>
      <xdr:col>4</xdr:col>
      <xdr:colOff>2708583</xdr:colOff>
      <xdr:row>224</xdr:row>
      <xdr:rowOff>757475</xdr:rowOff>
    </xdr:to>
    <xdr:pic>
      <xdr:nvPicPr>
        <xdr:cNvPr id="363" name="Grafik 362">
          <a:extLst>
            <a:ext uri="{FF2B5EF4-FFF2-40B4-BE49-F238E27FC236}">
              <a16:creationId xmlns:a16="http://schemas.microsoft.com/office/drawing/2014/main" id="{5A92BB89-6D03-4F8A-88F8-EAEE32FED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4857750" y="234801834"/>
          <a:ext cx="2253500" cy="461141"/>
        </a:xfrm>
        <a:prstGeom prst="rect">
          <a:avLst/>
        </a:prstGeom>
      </xdr:spPr>
    </xdr:pic>
    <xdr:clientData/>
  </xdr:twoCellAnchor>
  <xdr:twoCellAnchor>
    <xdr:from>
      <xdr:col>4</xdr:col>
      <xdr:colOff>370417</xdr:colOff>
      <xdr:row>225</xdr:row>
      <xdr:rowOff>243417</xdr:rowOff>
    </xdr:from>
    <xdr:to>
      <xdr:col>4</xdr:col>
      <xdr:colOff>2623917</xdr:colOff>
      <xdr:row>225</xdr:row>
      <xdr:rowOff>704558</xdr:rowOff>
    </xdr:to>
    <xdr:pic>
      <xdr:nvPicPr>
        <xdr:cNvPr id="364" name="Grafik 363">
          <a:extLst>
            <a:ext uri="{FF2B5EF4-FFF2-40B4-BE49-F238E27FC236}">
              <a16:creationId xmlns:a16="http://schemas.microsoft.com/office/drawing/2014/main" id="{ABA065A8-40D1-482E-8C57-90535D9E9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4773084" y="235701417"/>
          <a:ext cx="2253500" cy="461141"/>
        </a:xfrm>
        <a:prstGeom prst="rect">
          <a:avLst/>
        </a:prstGeom>
      </xdr:spPr>
    </xdr:pic>
    <xdr:clientData/>
  </xdr:twoCellAnchor>
  <xdr:twoCellAnchor>
    <xdr:from>
      <xdr:col>4</xdr:col>
      <xdr:colOff>529167</xdr:colOff>
      <xdr:row>221</xdr:row>
      <xdr:rowOff>317500</xdr:rowOff>
    </xdr:from>
    <xdr:to>
      <xdr:col>4</xdr:col>
      <xdr:colOff>2436025</xdr:colOff>
      <xdr:row>221</xdr:row>
      <xdr:rowOff>776880</xdr:rowOff>
    </xdr:to>
    <xdr:pic>
      <xdr:nvPicPr>
        <xdr:cNvPr id="366" name="Grafik 365">
          <a:extLst>
            <a:ext uri="{FF2B5EF4-FFF2-40B4-BE49-F238E27FC236}">
              <a16:creationId xmlns:a16="http://schemas.microsoft.com/office/drawing/2014/main" id="{CC5B0340-E226-4714-A082-FDB5762A2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4931834" y="237680500"/>
          <a:ext cx="1906858" cy="459380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214</xdr:row>
      <xdr:rowOff>243417</xdr:rowOff>
    </xdr:from>
    <xdr:to>
      <xdr:col>4</xdr:col>
      <xdr:colOff>1904998</xdr:colOff>
      <xdr:row>214</xdr:row>
      <xdr:rowOff>694680</xdr:rowOff>
    </xdr:to>
    <xdr:pic>
      <xdr:nvPicPr>
        <xdr:cNvPr id="368" name="Grafik 367">
          <a:extLst>
            <a:ext uri="{FF2B5EF4-FFF2-40B4-BE49-F238E27FC236}">
              <a16:creationId xmlns:a16="http://schemas.microsoft.com/office/drawing/2014/main" id="{AC36DFE5-3808-4CE2-BF6A-A5B1780FF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5175250" y="240463917"/>
          <a:ext cx="1132415" cy="451263"/>
        </a:xfrm>
        <a:prstGeom prst="rect">
          <a:avLst/>
        </a:prstGeom>
      </xdr:spPr>
    </xdr:pic>
    <xdr:clientData/>
  </xdr:twoCellAnchor>
  <xdr:twoCellAnchor>
    <xdr:from>
      <xdr:col>4</xdr:col>
      <xdr:colOff>709083</xdr:colOff>
      <xdr:row>218</xdr:row>
      <xdr:rowOff>243417</xdr:rowOff>
    </xdr:from>
    <xdr:to>
      <xdr:col>4</xdr:col>
      <xdr:colOff>2238000</xdr:colOff>
      <xdr:row>218</xdr:row>
      <xdr:rowOff>714537</xdr:rowOff>
    </xdr:to>
    <xdr:pic>
      <xdr:nvPicPr>
        <xdr:cNvPr id="369" name="Grafik 368">
          <a:extLst>
            <a:ext uri="{FF2B5EF4-FFF2-40B4-BE49-F238E27FC236}">
              <a16:creationId xmlns:a16="http://schemas.microsoft.com/office/drawing/2014/main" id="{E3FE9003-1B7C-4873-A267-159B7D543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5111750" y="242368917"/>
          <a:ext cx="1528917" cy="471120"/>
        </a:xfrm>
        <a:prstGeom prst="rect">
          <a:avLst/>
        </a:prstGeom>
      </xdr:spPr>
    </xdr:pic>
    <xdr:clientData/>
  </xdr:twoCellAnchor>
  <xdr:twoCellAnchor>
    <xdr:from>
      <xdr:col>4</xdr:col>
      <xdr:colOff>370417</xdr:colOff>
      <xdr:row>246</xdr:row>
      <xdr:rowOff>296334</xdr:rowOff>
    </xdr:from>
    <xdr:to>
      <xdr:col>4</xdr:col>
      <xdr:colOff>2866304</xdr:colOff>
      <xdr:row>246</xdr:row>
      <xdr:rowOff>772169</xdr:rowOff>
    </xdr:to>
    <xdr:pic>
      <xdr:nvPicPr>
        <xdr:cNvPr id="370" name="Grafik 369">
          <a:extLst>
            <a:ext uri="{FF2B5EF4-FFF2-40B4-BE49-F238E27FC236}">
              <a16:creationId xmlns:a16="http://schemas.microsoft.com/office/drawing/2014/main" id="{8ACFE7A5-2423-49DA-80C1-EB5DA6857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4773084" y="244326834"/>
          <a:ext cx="2495887" cy="475835"/>
        </a:xfrm>
        <a:prstGeom prst="rect">
          <a:avLst/>
        </a:prstGeom>
      </xdr:spPr>
    </xdr:pic>
    <xdr:clientData/>
  </xdr:twoCellAnchor>
  <xdr:twoCellAnchor>
    <xdr:from>
      <xdr:col>4</xdr:col>
      <xdr:colOff>338667</xdr:colOff>
      <xdr:row>247</xdr:row>
      <xdr:rowOff>243416</xdr:rowOff>
    </xdr:from>
    <xdr:to>
      <xdr:col>4</xdr:col>
      <xdr:colOff>2834554</xdr:colOff>
      <xdr:row>247</xdr:row>
      <xdr:rowOff>719251</xdr:rowOff>
    </xdr:to>
    <xdr:pic>
      <xdr:nvPicPr>
        <xdr:cNvPr id="371" name="Grafik 370">
          <a:extLst>
            <a:ext uri="{FF2B5EF4-FFF2-40B4-BE49-F238E27FC236}">
              <a16:creationId xmlns:a16="http://schemas.microsoft.com/office/drawing/2014/main" id="{F240EB0E-E488-4E0C-8E32-2451B752F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4741334" y="245226416"/>
          <a:ext cx="2495887" cy="475835"/>
        </a:xfrm>
        <a:prstGeom prst="rect">
          <a:avLst/>
        </a:prstGeom>
      </xdr:spPr>
    </xdr:pic>
    <xdr:clientData/>
  </xdr:twoCellAnchor>
  <xdr:twoCellAnchor>
    <xdr:from>
      <xdr:col>4</xdr:col>
      <xdr:colOff>455083</xdr:colOff>
      <xdr:row>243</xdr:row>
      <xdr:rowOff>296334</xdr:rowOff>
    </xdr:from>
    <xdr:to>
      <xdr:col>4</xdr:col>
      <xdr:colOff>2943545</xdr:colOff>
      <xdr:row>243</xdr:row>
      <xdr:rowOff>740404</xdr:rowOff>
    </xdr:to>
    <xdr:pic>
      <xdr:nvPicPr>
        <xdr:cNvPr id="373" name="Grafik 372">
          <a:extLst>
            <a:ext uri="{FF2B5EF4-FFF2-40B4-BE49-F238E27FC236}">
              <a16:creationId xmlns:a16="http://schemas.microsoft.com/office/drawing/2014/main" id="{80414C38-9DB4-47B6-B1E6-90C0A1136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4857750" y="249089334"/>
          <a:ext cx="2488462" cy="444070"/>
        </a:xfrm>
        <a:prstGeom prst="rect">
          <a:avLst/>
        </a:prstGeom>
      </xdr:spPr>
    </xdr:pic>
    <xdr:clientData/>
  </xdr:twoCellAnchor>
  <xdr:twoCellAnchor>
    <xdr:from>
      <xdr:col>4</xdr:col>
      <xdr:colOff>201084</xdr:colOff>
      <xdr:row>230</xdr:row>
      <xdr:rowOff>254000</xdr:rowOff>
    </xdr:from>
    <xdr:to>
      <xdr:col>4</xdr:col>
      <xdr:colOff>3227684</xdr:colOff>
      <xdr:row>230</xdr:row>
      <xdr:rowOff>731410</xdr:rowOff>
    </xdr:to>
    <xdr:pic>
      <xdr:nvPicPr>
        <xdr:cNvPr id="375" name="Grafik 374">
          <a:extLst>
            <a:ext uri="{FF2B5EF4-FFF2-40B4-BE49-F238E27FC236}">
              <a16:creationId xmlns:a16="http://schemas.microsoft.com/office/drawing/2014/main" id="{A64C63E0-5B79-4D0A-81F3-192C57D89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4603751" y="251904500"/>
          <a:ext cx="3026600" cy="477410"/>
        </a:xfrm>
        <a:prstGeom prst="rect">
          <a:avLst/>
        </a:prstGeom>
      </xdr:spPr>
    </xdr:pic>
    <xdr:clientData/>
  </xdr:twoCellAnchor>
  <xdr:twoCellAnchor>
    <xdr:from>
      <xdr:col>4</xdr:col>
      <xdr:colOff>137583</xdr:colOff>
      <xdr:row>231</xdr:row>
      <xdr:rowOff>243417</xdr:rowOff>
    </xdr:from>
    <xdr:to>
      <xdr:col>4</xdr:col>
      <xdr:colOff>3164183</xdr:colOff>
      <xdr:row>231</xdr:row>
      <xdr:rowOff>720827</xdr:rowOff>
    </xdr:to>
    <xdr:pic>
      <xdr:nvPicPr>
        <xdr:cNvPr id="377" name="Grafik 376">
          <a:extLst>
            <a:ext uri="{FF2B5EF4-FFF2-40B4-BE49-F238E27FC236}">
              <a16:creationId xmlns:a16="http://schemas.microsoft.com/office/drawing/2014/main" id="{689B9058-9FE6-4FEB-879D-8FACA6E7E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4540250" y="252846417"/>
          <a:ext cx="3026600" cy="477410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235</xdr:row>
      <xdr:rowOff>328084</xdr:rowOff>
    </xdr:from>
    <xdr:to>
      <xdr:col>4</xdr:col>
      <xdr:colOff>2458327</xdr:colOff>
      <xdr:row>235</xdr:row>
      <xdr:rowOff>772584</xdr:rowOff>
    </xdr:to>
    <xdr:pic>
      <xdr:nvPicPr>
        <xdr:cNvPr id="378" name="Grafik 377">
          <a:extLst>
            <a:ext uri="{FF2B5EF4-FFF2-40B4-BE49-F238E27FC236}">
              <a16:creationId xmlns:a16="http://schemas.microsoft.com/office/drawing/2014/main" id="{A792467C-F76D-4813-9078-CC90F4AE7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5175250" y="254836084"/>
          <a:ext cx="1685744" cy="444500"/>
        </a:xfrm>
        <a:prstGeom prst="rect">
          <a:avLst/>
        </a:prstGeom>
      </xdr:spPr>
    </xdr:pic>
    <xdr:clientData/>
  </xdr:twoCellAnchor>
  <xdr:twoCellAnchor>
    <xdr:from>
      <xdr:col>4</xdr:col>
      <xdr:colOff>783167</xdr:colOff>
      <xdr:row>236</xdr:row>
      <xdr:rowOff>285750</xdr:rowOff>
    </xdr:from>
    <xdr:to>
      <xdr:col>4</xdr:col>
      <xdr:colOff>2468911</xdr:colOff>
      <xdr:row>236</xdr:row>
      <xdr:rowOff>730250</xdr:rowOff>
    </xdr:to>
    <xdr:pic>
      <xdr:nvPicPr>
        <xdr:cNvPr id="379" name="Grafik 378">
          <a:extLst>
            <a:ext uri="{FF2B5EF4-FFF2-40B4-BE49-F238E27FC236}">
              <a16:creationId xmlns:a16="http://schemas.microsoft.com/office/drawing/2014/main" id="{6EBD9B9C-5A03-4AB1-9FA8-BDB11FA58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5185834" y="255746250"/>
          <a:ext cx="1685744" cy="444500"/>
        </a:xfrm>
        <a:prstGeom prst="rect">
          <a:avLst/>
        </a:prstGeom>
      </xdr:spPr>
    </xdr:pic>
    <xdr:clientData/>
  </xdr:twoCellAnchor>
  <xdr:twoCellAnchor>
    <xdr:from>
      <xdr:col>4</xdr:col>
      <xdr:colOff>1005416</xdr:colOff>
      <xdr:row>255</xdr:row>
      <xdr:rowOff>317500</xdr:rowOff>
    </xdr:from>
    <xdr:to>
      <xdr:col>4</xdr:col>
      <xdr:colOff>2020617</xdr:colOff>
      <xdr:row>255</xdr:row>
      <xdr:rowOff>751417</xdr:rowOff>
    </xdr:to>
    <xdr:pic>
      <xdr:nvPicPr>
        <xdr:cNvPr id="381" name="Grafik 380">
          <a:extLst>
            <a:ext uri="{FF2B5EF4-FFF2-40B4-BE49-F238E27FC236}">
              <a16:creationId xmlns:a16="http://schemas.microsoft.com/office/drawing/2014/main" id="{9B49C8C7-8996-4E5A-A58E-68E1DF52C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5408083" y="257683000"/>
          <a:ext cx="1015201" cy="433917"/>
        </a:xfrm>
        <a:prstGeom prst="rect">
          <a:avLst/>
        </a:prstGeom>
      </xdr:spPr>
    </xdr:pic>
    <xdr:clientData/>
  </xdr:twoCellAnchor>
  <xdr:twoCellAnchor>
    <xdr:from>
      <xdr:col>4</xdr:col>
      <xdr:colOff>455084</xdr:colOff>
      <xdr:row>4</xdr:row>
      <xdr:rowOff>190500</xdr:rowOff>
    </xdr:from>
    <xdr:to>
      <xdr:col>4</xdr:col>
      <xdr:colOff>2802178</xdr:colOff>
      <xdr:row>4</xdr:row>
      <xdr:rowOff>801268</xdr:rowOff>
    </xdr:to>
    <xdr:pic>
      <xdr:nvPicPr>
        <xdr:cNvPr id="383" name="Grafik 382">
          <a:extLst>
            <a:ext uri="{FF2B5EF4-FFF2-40B4-BE49-F238E27FC236}">
              <a16:creationId xmlns:a16="http://schemas.microsoft.com/office/drawing/2014/main" id="{9E1B5946-78ED-446C-AB11-DE5A4AF0C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4857751" y="259461000"/>
          <a:ext cx="2347094" cy="610768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57</xdr:row>
      <xdr:rowOff>158750</xdr:rowOff>
    </xdr:from>
    <xdr:to>
      <xdr:col>4</xdr:col>
      <xdr:colOff>2574149</xdr:colOff>
      <xdr:row>57</xdr:row>
      <xdr:rowOff>718885</xdr:rowOff>
    </xdr:to>
    <xdr:pic>
      <xdr:nvPicPr>
        <xdr:cNvPr id="385" name="Grafik 384">
          <a:extLst>
            <a:ext uri="{FF2B5EF4-FFF2-40B4-BE49-F238E27FC236}">
              <a16:creationId xmlns:a16="http://schemas.microsoft.com/office/drawing/2014/main" id="{AD7BB985-3552-4E32-9CF6-FFE450759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5238751" y="265144250"/>
          <a:ext cx="1738065" cy="560135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2</xdr:row>
      <xdr:rowOff>169333</xdr:rowOff>
    </xdr:from>
    <xdr:to>
      <xdr:col>4</xdr:col>
      <xdr:colOff>2645833</xdr:colOff>
      <xdr:row>2</xdr:row>
      <xdr:rowOff>707644</xdr:rowOff>
    </xdr:to>
    <xdr:pic>
      <xdr:nvPicPr>
        <xdr:cNvPr id="386" name="Grafik 385">
          <a:extLst>
            <a:ext uri="{FF2B5EF4-FFF2-40B4-BE49-F238E27FC236}">
              <a16:creationId xmlns:a16="http://schemas.microsoft.com/office/drawing/2014/main" id="{23B8200D-F04E-4E77-9F57-04EBA2DC2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7715250" y="1322916"/>
          <a:ext cx="1979083" cy="538311"/>
        </a:xfrm>
        <a:prstGeom prst="rect">
          <a:avLst/>
        </a:prstGeom>
      </xdr:spPr>
    </xdr:pic>
    <xdr:clientData/>
  </xdr:twoCellAnchor>
  <xdr:twoCellAnchor>
    <xdr:from>
      <xdr:col>4</xdr:col>
      <xdr:colOff>1174750</xdr:colOff>
      <xdr:row>152</xdr:row>
      <xdr:rowOff>137583</xdr:rowOff>
    </xdr:from>
    <xdr:to>
      <xdr:col>4</xdr:col>
      <xdr:colOff>2237115</xdr:colOff>
      <xdr:row>152</xdr:row>
      <xdr:rowOff>857250</xdr:rowOff>
    </xdr:to>
    <xdr:pic>
      <xdr:nvPicPr>
        <xdr:cNvPr id="387" name="Grafik 386">
          <a:extLst>
            <a:ext uri="{FF2B5EF4-FFF2-40B4-BE49-F238E27FC236}">
              <a16:creationId xmlns:a16="http://schemas.microsoft.com/office/drawing/2014/main" id="{768DB89D-F93B-4722-BC98-002A226A0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5577417" y="270838083"/>
          <a:ext cx="1062365" cy="719667"/>
        </a:xfrm>
        <a:prstGeom prst="rect">
          <a:avLst/>
        </a:prstGeom>
      </xdr:spPr>
    </xdr:pic>
    <xdr:clientData/>
  </xdr:twoCellAnchor>
  <xdr:twoCellAnchor>
    <xdr:from>
      <xdr:col>4</xdr:col>
      <xdr:colOff>624416</xdr:colOff>
      <xdr:row>202</xdr:row>
      <xdr:rowOff>201083</xdr:rowOff>
    </xdr:from>
    <xdr:to>
      <xdr:col>4</xdr:col>
      <xdr:colOff>2750747</xdr:colOff>
      <xdr:row>202</xdr:row>
      <xdr:rowOff>781767</xdr:rowOff>
    </xdr:to>
    <xdr:pic>
      <xdr:nvPicPr>
        <xdr:cNvPr id="388" name="Grafik 387">
          <a:extLst>
            <a:ext uri="{FF2B5EF4-FFF2-40B4-BE49-F238E27FC236}">
              <a16:creationId xmlns:a16="http://schemas.microsoft.com/office/drawing/2014/main" id="{E0472F2B-5387-4C10-AFFD-4EEFFD2F5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5027083" y="273759083"/>
          <a:ext cx="2126331" cy="580684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206</xdr:row>
      <xdr:rowOff>158750</xdr:rowOff>
    </xdr:from>
    <xdr:to>
      <xdr:col>4</xdr:col>
      <xdr:colOff>2868083</xdr:colOff>
      <xdr:row>206</xdr:row>
      <xdr:rowOff>708360</xdr:rowOff>
    </xdr:to>
    <xdr:pic>
      <xdr:nvPicPr>
        <xdr:cNvPr id="389" name="Grafik 388">
          <a:extLst>
            <a:ext uri="{FF2B5EF4-FFF2-40B4-BE49-F238E27FC236}">
              <a16:creationId xmlns:a16="http://schemas.microsoft.com/office/drawing/2014/main" id="{1452475E-EF65-4025-9F9E-7E410A36E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5228167" y="277526750"/>
          <a:ext cx="2042583" cy="549610"/>
        </a:xfrm>
        <a:prstGeom prst="rect">
          <a:avLst/>
        </a:prstGeom>
      </xdr:spPr>
    </xdr:pic>
    <xdr:clientData/>
  </xdr:twoCellAnchor>
  <xdr:twoCellAnchor>
    <xdr:from>
      <xdr:col>4</xdr:col>
      <xdr:colOff>719667</xdr:colOff>
      <xdr:row>55</xdr:row>
      <xdr:rowOff>211667</xdr:rowOff>
    </xdr:from>
    <xdr:to>
      <xdr:col>4</xdr:col>
      <xdr:colOff>2570693</xdr:colOff>
      <xdr:row>55</xdr:row>
      <xdr:rowOff>772584</xdr:rowOff>
    </xdr:to>
    <xdr:pic>
      <xdr:nvPicPr>
        <xdr:cNvPr id="390" name="Grafik 389">
          <a:extLst>
            <a:ext uri="{FF2B5EF4-FFF2-40B4-BE49-F238E27FC236}">
              <a16:creationId xmlns:a16="http://schemas.microsoft.com/office/drawing/2014/main" id="{DE9DB39A-9101-4916-8DF8-982FCD805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5122334" y="280437167"/>
          <a:ext cx="1851026" cy="560917"/>
        </a:xfrm>
        <a:prstGeom prst="rect">
          <a:avLst/>
        </a:prstGeom>
      </xdr:spPr>
    </xdr:pic>
    <xdr:clientData/>
  </xdr:twoCellAnchor>
  <xdr:twoCellAnchor>
    <xdr:from>
      <xdr:col>4</xdr:col>
      <xdr:colOff>529166</xdr:colOff>
      <xdr:row>120</xdr:row>
      <xdr:rowOff>264583</xdr:rowOff>
    </xdr:from>
    <xdr:to>
      <xdr:col>4</xdr:col>
      <xdr:colOff>2815166</xdr:colOff>
      <xdr:row>120</xdr:row>
      <xdr:rowOff>737548</xdr:rowOff>
    </xdr:to>
    <xdr:pic>
      <xdr:nvPicPr>
        <xdr:cNvPr id="391" name="Grafik 390">
          <a:extLst>
            <a:ext uri="{FF2B5EF4-FFF2-40B4-BE49-F238E27FC236}">
              <a16:creationId xmlns:a16="http://schemas.microsoft.com/office/drawing/2014/main" id="{C9BE5590-CADB-43AA-9A99-D14458CC2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4931833" y="282395083"/>
          <a:ext cx="2286000" cy="472965"/>
        </a:xfrm>
        <a:prstGeom prst="rect">
          <a:avLst/>
        </a:prstGeom>
      </xdr:spPr>
    </xdr:pic>
    <xdr:clientData/>
  </xdr:twoCellAnchor>
  <xdr:twoCellAnchor>
    <xdr:from>
      <xdr:col>4</xdr:col>
      <xdr:colOff>1143000</xdr:colOff>
      <xdr:row>118</xdr:row>
      <xdr:rowOff>127000</xdr:rowOff>
    </xdr:from>
    <xdr:to>
      <xdr:col>4</xdr:col>
      <xdr:colOff>2053166</xdr:colOff>
      <xdr:row>118</xdr:row>
      <xdr:rowOff>809625</xdr:rowOff>
    </xdr:to>
    <xdr:pic>
      <xdr:nvPicPr>
        <xdr:cNvPr id="392" name="Grafik 391">
          <a:extLst>
            <a:ext uri="{FF2B5EF4-FFF2-40B4-BE49-F238E27FC236}">
              <a16:creationId xmlns:a16="http://schemas.microsoft.com/office/drawing/2014/main" id="{5EDE7F67-C08B-4AF6-8669-790E43816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5545667" y="286067500"/>
          <a:ext cx="910166" cy="682625"/>
        </a:xfrm>
        <a:prstGeom prst="rect">
          <a:avLst/>
        </a:prstGeom>
      </xdr:spPr>
    </xdr:pic>
    <xdr:clientData/>
  </xdr:twoCellAnchor>
  <xdr:twoCellAnchor>
    <xdr:from>
      <xdr:col>4</xdr:col>
      <xdr:colOff>1143000</xdr:colOff>
      <xdr:row>21</xdr:row>
      <xdr:rowOff>63500</xdr:rowOff>
    </xdr:from>
    <xdr:to>
      <xdr:col>4</xdr:col>
      <xdr:colOff>1906178</xdr:colOff>
      <xdr:row>21</xdr:row>
      <xdr:rowOff>826678</xdr:rowOff>
    </xdr:to>
    <xdr:pic>
      <xdr:nvPicPr>
        <xdr:cNvPr id="393" name="Grafik 392">
          <a:extLst>
            <a:ext uri="{FF2B5EF4-FFF2-40B4-BE49-F238E27FC236}">
              <a16:creationId xmlns:a16="http://schemas.microsoft.com/office/drawing/2014/main" id="{20DDF799-2335-4447-92D4-86ECFAB6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5545667" y="290766500"/>
          <a:ext cx="763178" cy="763178"/>
        </a:xfrm>
        <a:prstGeom prst="rect">
          <a:avLst/>
        </a:prstGeom>
      </xdr:spPr>
    </xdr:pic>
    <xdr:clientData/>
  </xdr:twoCellAnchor>
  <xdr:twoCellAnchor>
    <xdr:from>
      <xdr:col>4</xdr:col>
      <xdr:colOff>1068917</xdr:colOff>
      <xdr:row>7</xdr:row>
      <xdr:rowOff>84667</xdr:rowOff>
    </xdr:from>
    <xdr:to>
      <xdr:col>4</xdr:col>
      <xdr:colOff>2217619</xdr:colOff>
      <xdr:row>7</xdr:row>
      <xdr:rowOff>929012</xdr:rowOff>
    </xdr:to>
    <xdr:pic>
      <xdr:nvPicPr>
        <xdr:cNvPr id="394" name="Grafik 393">
          <a:extLst>
            <a:ext uri="{FF2B5EF4-FFF2-40B4-BE49-F238E27FC236}">
              <a16:creationId xmlns:a16="http://schemas.microsoft.com/office/drawing/2014/main" id="{A3ACA29C-E2AC-4756-BF51-32D1DDACB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8117417" y="6000750"/>
          <a:ext cx="1148702" cy="844345"/>
        </a:xfrm>
        <a:prstGeom prst="rect">
          <a:avLst/>
        </a:prstGeom>
      </xdr:spPr>
    </xdr:pic>
    <xdr:clientData/>
  </xdr:twoCellAnchor>
  <xdr:twoCellAnchor>
    <xdr:from>
      <xdr:col>4</xdr:col>
      <xdr:colOff>941917</xdr:colOff>
      <xdr:row>10</xdr:row>
      <xdr:rowOff>285750</xdr:rowOff>
    </xdr:from>
    <xdr:to>
      <xdr:col>4</xdr:col>
      <xdr:colOff>2040093</xdr:colOff>
      <xdr:row>10</xdr:row>
      <xdr:rowOff>804333</xdr:rowOff>
    </xdr:to>
    <xdr:pic>
      <xdr:nvPicPr>
        <xdr:cNvPr id="395" name="Grafik 394">
          <a:extLst>
            <a:ext uri="{FF2B5EF4-FFF2-40B4-BE49-F238E27FC236}">
              <a16:creationId xmlns:a16="http://schemas.microsoft.com/office/drawing/2014/main" id="{D92DFB6B-4918-4C64-8F76-39FBD52CD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90417" y="9059333"/>
          <a:ext cx="1098176" cy="518583"/>
        </a:xfrm>
        <a:prstGeom prst="rect">
          <a:avLst/>
        </a:prstGeom>
      </xdr:spPr>
    </xdr:pic>
    <xdr:clientData/>
  </xdr:twoCellAnchor>
  <xdr:twoCellAnchor>
    <xdr:from>
      <xdr:col>4</xdr:col>
      <xdr:colOff>1132417</xdr:colOff>
      <xdr:row>12</xdr:row>
      <xdr:rowOff>36450</xdr:rowOff>
    </xdr:from>
    <xdr:to>
      <xdr:col>4</xdr:col>
      <xdr:colOff>2042584</xdr:colOff>
      <xdr:row>12</xdr:row>
      <xdr:rowOff>904701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D8BBDC44-46B5-457E-80A3-DA71B478D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8180917" y="10715033"/>
          <a:ext cx="910167" cy="868251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13</xdr:row>
      <xdr:rowOff>63500</xdr:rowOff>
    </xdr:from>
    <xdr:to>
      <xdr:col>4</xdr:col>
      <xdr:colOff>1957917</xdr:colOff>
      <xdr:row>13</xdr:row>
      <xdr:rowOff>931751</xdr:rowOff>
    </xdr:to>
    <xdr:pic>
      <xdr:nvPicPr>
        <xdr:cNvPr id="397" name="Grafik 396">
          <a:extLst>
            <a:ext uri="{FF2B5EF4-FFF2-40B4-BE49-F238E27FC236}">
              <a16:creationId xmlns:a16="http://schemas.microsoft.com/office/drawing/2014/main" id="{2DE97601-511E-4022-B412-5F04A0F93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8096250" y="11694583"/>
          <a:ext cx="910167" cy="868251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14</xdr:row>
      <xdr:rowOff>74083</xdr:rowOff>
    </xdr:from>
    <xdr:to>
      <xdr:col>4</xdr:col>
      <xdr:colOff>1894417</xdr:colOff>
      <xdr:row>14</xdr:row>
      <xdr:rowOff>942334</xdr:rowOff>
    </xdr:to>
    <xdr:pic>
      <xdr:nvPicPr>
        <xdr:cNvPr id="399" name="Grafik 398">
          <a:extLst>
            <a:ext uri="{FF2B5EF4-FFF2-40B4-BE49-F238E27FC236}">
              <a16:creationId xmlns:a16="http://schemas.microsoft.com/office/drawing/2014/main" id="{4FFC983A-5335-4954-9F8E-9D47E897A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8032750" y="12657666"/>
          <a:ext cx="910167" cy="868251"/>
        </a:xfrm>
        <a:prstGeom prst="rect">
          <a:avLst/>
        </a:prstGeom>
      </xdr:spPr>
    </xdr:pic>
    <xdr:clientData/>
  </xdr:twoCellAnchor>
  <xdr:twoCellAnchor>
    <xdr:from>
      <xdr:col>4</xdr:col>
      <xdr:colOff>730250</xdr:colOff>
      <xdr:row>18</xdr:row>
      <xdr:rowOff>74083</xdr:rowOff>
    </xdr:from>
    <xdr:to>
      <xdr:col>4</xdr:col>
      <xdr:colOff>2247952</xdr:colOff>
      <xdr:row>18</xdr:row>
      <xdr:rowOff>815079</xdr:rowOff>
    </xdr:to>
    <xdr:pic>
      <xdr:nvPicPr>
        <xdr:cNvPr id="401" name="Grafik 400">
          <a:extLst>
            <a:ext uri="{FF2B5EF4-FFF2-40B4-BE49-F238E27FC236}">
              <a16:creationId xmlns:a16="http://schemas.microsoft.com/office/drawing/2014/main" id="{17B88A9A-A8AF-4CD6-A562-CA9C1D224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778750" y="16467666"/>
          <a:ext cx="1517702" cy="740996"/>
        </a:xfrm>
        <a:prstGeom prst="rect">
          <a:avLst/>
        </a:prstGeom>
      </xdr:spPr>
    </xdr:pic>
    <xdr:clientData/>
  </xdr:twoCellAnchor>
  <xdr:twoCellAnchor>
    <xdr:from>
      <xdr:col>4</xdr:col>
      <xdr:colOff>889000</xdr:colOff>
      <xdr:row>22</xdr:row>
      <xdr:rowOff>63500</xdr:rowOff>
    </xdr:from>
    <xdr:to>
      <xdr:col>4</xdr:col>
      <xdr:colOff>2180166</xdr:colOff>
      <xdr:row>22</xdr:row>
      <xdr:rowOff>871423</xdr:rowOff>
    </xdr:to>
    <xdr:pic>
      <xdr:nvPicPr>
        <xdr:cNvPr id="402" name="Grafik 401">
          <a:extLst>
            <a:ext uri="{FF2B5EF4-FFF2-40B4-BE49-F238E27FC236}">
              <a16:creationId xmlns:a16="http://schemas.microsoft.com/office/drawing/2014/main" id="{7DF9F0F0-20C9-4DB0-A6FB-7B599B92E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7937500" y="20267083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23</xdr:row>
      <xdr:rowOff>84666</xdr:rowOff>
    </xdr:from>
    <xdr:to>
      <xdr:col>4</xdr:col>
      <xdr:colOff>2148416</xdr:colOff>
      <xdr:row>23</xdr:row>
      <xdr:rowOff>892589</xdr:rowOff>
    </xdr:to>
    <xdr:pic>
      <xdr:nvPicPr>
        <xdr:cNvPr id="404" name="Grafik 403">
          <a:extLst>
            <a:ext uri="{FF2B5EF4-FFF2-40B4-BE49-F238E27FC236}">
              <a16:creationId xmlns:a16="http://schemas.microsoft.com/office/drawing/2014/main" id="{3AC416F4-3D35-4E41-BD5F-963FC769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7905750" y="21240749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25</xdr:row>
      <xdr:rowOff>95250</xdr:rowOff>
    </xdr:from>
    <xdr:to>
      <xdr:col>4</xdr:col>
      <xdr:colOff>2190749</xdr:colOff>
      <xdr:row>25</xdr:row>
      <xdr:rowOff>903173</xdr:rowOff>
    </xdr:to>
    <xdr:pic>
      <xdr:nvPicPr>
        <xdr:cNvPr id="405" name="Grafik 404">
          <a:extLst>
            <a:ext uri="{FF2B5EF4-FFF2-40B4-BE49-F238E27FC236}">
              <a16:creationId xmlns:a16="http://schemas.microsoft.com/office/drawing/2014/main" id="{35FF1482-E4DA-4D25-9D86-2647D0A95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7948083" y="23156333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941917</xdr:colOff>
      <xdr:row>26</xdr:row>
      <xdr:rowOff>63500</xdr:rowOff>
    </xdr:from>
    <xdr:to>
      <xdr:col>4</xdr:col>
      <xdr:colOff>2233083</xdr:colOff>
      <xdr:row>26</xdr:row>
      <xdr:rowOff>871423</xdr:rowOff>
    </xdr:to>
    <xdr:pic>
      <xdr:nvPicPr>
        <xdr:cNvPr id="406" name="Grafik 405">
          <a:extLst>
            <a:ext uri="{FF2B5EF4-FFF2-40B4-BE49-F238E27FC236}">
              <a16:creationId xmlns:a16="http://schemas.microsoft.com/office/drawing/2014/main" id="{D4C87995-7A39-4C87-BC9F-78AADEBDB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7990417" y="24077083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645583</xdr:colOff>
      <xdr:row>31</xdr:row>
      <xdr:rowOff>211666</xdr:rowOff>
    </xdr:from>
    <xdr:to>
      <xdr:col>4</xdr:col>
      <xdr:colOff>2362686</xdr:colOff>
      <xdr:row>31</xdr:row>
      <xdr:rowOff>723328</xdr:rowOff>
    </xdr:to>
    <xdr:pic>
      <xdr:nvPicPr>
        <xdr:cNvPr id="407" name="Grafik 406">
          <a:extLst>
            <a:ext uri="{FF2B5EF4-FFF2-40B4-BE49-F238E27FC236}">
              <a16:creationId xmlns:a16="http://schemas.microsoft.com/office/drawing/2014/main" id="{B7E6D350-ED46-481B-A6C5-AA2E1252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7694083" y="28987749"/>
          <a:ext cx="1717103" cy="511662"/>
        </a:xfrm>
        <a:prstGeom prst="rect">
          <a:avLst/>
        </a:prstGeom>
      </xdr:spPr>
    </xdr:pic>
    <xdr:clientData/>
  </xdr:twoCellAnchor>
  <xdr:twoCellAnchor>
    <xdr:from>
      <xdr:col>4</xdr:col>
      <xdr:colOff>1068916</xdr:colOff>
      <xdr:row>37</xdr:row>
      <xdr:rowOff>232833</xdr:rowOff>
    </xdr:from>
    <xdr:to>
      <xdr:col>4</xdr:col>
      <xdr:colOff>1820374</xdr:colOff>
      <xdr:row>37</xdr:row>
      <xdr:rowOff>821325</xdr:rowOff>
    </xdr:to>
    <xdr:pic>
      <xdr:nvPicPr>
        <xdr:cNvPr id="409" name="Grafik 408">
          <a:extLst>
            <a:ext uri="{FF2B5EF4-FFF2-40B4-BE49-F238E27FC236}">
              <a16:creationId xmlns:a16="http://schemas.microsoft.com/office/drawing/2014/main" id="{AE4E5ED4-E126-4B41-9B6E-F369DC3DC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8117416" y="34723916"/>
          <a:ext cx="751458" cy="588492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49</xdr:row>
      <xdr:rowOff>264583</xdr:rowOff>
    </xdr:from>
    <xdr:to>
      <xdr:col>4</xdr:col>
      <xdr:colOff>1890071</xdr:colOff>
      <xdr:row>49</xdr:row>
      <xdr:rowOff>750297</xdr:rowOff>
    </xdr:to>
    <xdr:pic>
      <xdr:nvPicPr>
        <xdr:cNvPr id="106" name="Grafik 105">
          <a:extLst>
            <a:ext uri="{FF2B5EF4-FFF2-40B4-BE49-F238E27FC236}">
              <a16:creationId xmlns:a16="http://schemas.microsoft.com/office/drawing/2014/main" id="{17213C1C-72A1-4875-8B0E-224683B11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>
          <a:off x="8043333" y="46185666"/>
          <a:ext cx="895238" cy="485714"/>
        </a:xfrm>
        <a:prstGeom prst="rect">
          <a:avLst/>
        </a:prstGeom>
      </xdr:spPr>
    </xdr:pic>
    <xdr:clientData/>
  </xdr:twoCellAnchor>
  <xdr:twoCellAnchor>
    <xdr:from>
      <xdr:col>4</xdr:col>
      <xdr:colOff>920751</xdr:colOff>
      <xdr:row>46</xdr:row>
      <xdr:rowOff>39735</xdr:rowOff>
    </xdr:from>
    <xdr:to>
      <xdr:col>4</xdr:col>
      <xdr:colOff>2074334</xdr:colOff>
      <xdr:row>46</xdr:row>
      <xdr:rowOff>898368</xdr:rowOff>
    </xdr:to>
    <xdr:pic>
      <xdr:nvPicPr>
        <xdr:cNvPr id="108" name="Grafik 107">
          <a:extLst>
            <a:ext uri="{FF2B5EF4-FFF2-40B4-BE49-F238E27FC236}">
              <a16:creationId xmlns:a16="http://schemas.microsoft.com/office/drawing/2014/main" id="{3369CDA9-E2A1-4466-BA51-AE27C359B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7969251" y="43103318"/>
          <a:ext cx="1153583" cy="858633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47</xdr:row>
      <xdr:rowOff>52916</xdr:rowOff>
    </xdr:from>
    <xdr:to>
      <xdr:col>4</xdr:col>
      <xdr:colOff>2127250</xdr:colOff>
      <xdr:row>47</xdr:row>
      <xdr:rowOff>911549</xdr:rowOff>
    </xdr:to>
    <xdr:pic>
      <xdr:nvPicPr>
        <xdr:cNvPr id="411" name="Grafik 410">
          <a:extLst>
            <a:ext uri="{FF2B5EF4-FFF2-40B4-BE49-F238E27FC236}">
              <a16:creationId xmlns:a16="http://schemas.microsoft.com/office/drawing/2014/main" id="{77CF4F76-ED8B-41D5-B729-D9F13FF36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8022167" y="44068999"/>
          <a:ext cx="1153583" cy="858633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48</xdr:row>
      <xdr:rowOff>52917</xdr:rowOff>
    </xdr:from>
    <xdr:to>
      <xdr:col>4</xdr:col>
      <xdr:colOff>2053166</xdr:colOff>
      <xdr:row>48</xdr:row>
      <xdr:rowOff>911550</xdr:rowOff>
    </xdr:to>
    <xdr:pic>
      <xdr:nvPicPr>
        <xdr:cNvPr id="412" name="Grafik 411">
          <a:extLst>
            <a:ext uri="{FF2B5EF4-FFF2-40B4-BE49-F238E27FC236}">
              <a16:creationId xmlns:a16="http://schemas.microsoft.com/office/drawing/2014/main" id="{82163117-ECAF-4821-BCA7-BB27C5179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7948083" y="45021500"/>
          <a:ext cx="1153583" cy="858633"/>
        </a:xfrm>
        <a:prstGeom prst="rect">
          <a:avLst/>
        </a:prstGeom>
      </xdr:spPr>
    </xdr:pic>
    <xdr:clientData/>
  </xdr:twoCellAnchor>
  <xdr:twoCellAnchor editAs="oneCell">
    <xdr:from>
      <xdr:col>4</xdr:col>
      <xdr:colOff>687917</xdr:colOff>
      <xdr:row>69</xdr:row>
      <xdr:rowOff>222250</xdr:rowOff>
    </xdr:from>
    <xdr:to>
      <xdr:col>4</xdr:col>
      <xdr:colOff>2040988</xdr:colOff>
      <xdr:row>69</xdr:row>
      <xdr:rowOff>867833</xdr:rowOff>
    </xdr:to>
    <xdr:pic>
      <xdr:nvPicPr>
        <xdr:cNvPr id="413" name="Grafik 412">
          <a:extLst>
            <a:ext uri="{FF2B5EF4-FFF2-40B4-BE49-F238E27FC236}">
              <a16:creationId xmlns:a16="http://schemas.microsoft.com/office/drawing/2014/main" id="{77494AB7-F7DA-4A14-AB46-47DE0C4D5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7736417" y="65193333"/>
          <a:ext cx="1353071" cy="645583"/>
        </a:xfrm>
        <a:prstGeom prst="rect">
          <a:avLst/>
        </a:prstGeom>
      </xdr:spPr>
    </xdr:pic>
    <xdr:clientData/>
  </xdr:twoCellAnchor>
  <xdr:twoCellAnchor>
    <xdr:from>
      <xdr:col>4</xdr:col>
      <xdr:colOff>635000</xdr:colOff>
      <xdr:row>79</xdr:row>
      <xdr:rowOff>31750</xdr:rowOff>
    </xdr:from>
    <xdr:to>
      <xdr:col>4</xdr:col>
      <xdr:colOff>2497667</xdr:colOff>
      <xdr:row>79</xdr:row>
      <xdr:rowOff>943624</xdr:rowOff>
    </xdr:to>
    <xdr:pic>
      <xdr:nvPicPr>
        <xdr:cNvPr id="414" name="Grafik 413">
          <a:extLst>
            <a:ext uri="{FF2B5EF4-FFF2-40B4-BE49-F238E27FC236}">
              <a16:creationId xmlns:a16="http://schemas.microsoft.com/office/drawing/2014/main" id="{16192B7B-F79A-483C-B5DD-688FD8B8A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683500" y="74527833"/>
          <a:ext cx="1862667" cy="911874"/>
        </a:xfrm>
        <a:prstGeom prst="rect">
          <a:avLst/>
        </a:prstGeom>
      </xdr:spPr>
    </xdr:pic>
    <xdr:clientData/>
  </xdr:twoCellAnchor>
  <xdr:twoCellAnchor editAs="oneCell">
    <xdr:from>
      <xdr:col>4</xdr:col>
      <xdr:colOff>825500</xdr:colOff>
      <xdr:row>83</xdr:row>
      <xdr:rowOff>190500</xdr:rowOff>
    </xdr:from>
    <xdr:to>
      <xdr:col>4</xdr:col>
      <xdr:colOff>2117013</xdr:colOff>
      <xdr:row>83</xdr:row>
      <xdr:rowOff>845894</xdr:rowOff>
    </xdr:to>
    <xdr:pic>
      <xdr:nvPicPr>
        <xdr:cNvPr id="415" name="Grafik 414">
          <a:extLst>
            <a:ext uri="{FF2B5EF4-FFF2-40B4-BE49-F238E27FC236}">
              <a16:creationId xmlns:a16="http://schemas.microsoft.com/office/drawing/2014/main" id="{CBBF9319-A6EA-41EA-8FBB-ED2D9748D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7874000" y="78496583"/>
          <a:ext cx="1291513" cy="655394"/>
        </a:xfrm>
        <a:prstGeom prst="rect">
          <a:avLst/>
        </a:prstGeom>
      </xdr:spPr>
    </xdr:pic>
    <xdr:clientData/>
  </xdr:twoCellAnchor>
  <xdr:twoCellAnchor editAs="oneCell">
    <xdr:from>
      <xdr:col>4</xdr:col>
      <xdr:colOff>783166</xdr:colOff>
      <xdr:row>84</xdr:row>
      <xdr:rowOff>169333</xdr:rowOff>
    </xdr:from>
    <xdr:to>
      <xdr:col>4</xdr:col>
      <xdr:colOff>2074679</xdr:colOff>
      <xdr:row>84</xdr:row>
      <xdr:rowOff>824727</xdr:rowOff>
    </xdr:to>
    <xdr:pic>
      <xdr:nvPicPr>
        <xdr:cNvPr id="416" name="Grafik 415">
          <a:extLst>
            <a:ext uri="{FF2B5EF4-FFF2-40B4-BE49-F238E27FC236}">
              <a16:creationId xmlns:a16="http://schemas.microsoft.com/office/drawing/2014/main" id="{9C3256A9-3976-4CDF-9BB8-3B7A2A4F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7831666" y="79427916"/>
          <a:ext cx="1291513" cy="655394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90</xdr:row>
      <xdr:rowOff>296334</xdr:rowOff>
    </xdr:from>
    <xdr:to>
      <xdr:col>4</xdr:col>
      <xdr:colOff>2320708</xdr:colOff>
      <xdr:row>90</xdr:row>
      <xdr:rowOff>661405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1AA7C0EB-8F29-4504-8A3C-197E1A41D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>
          <a:off x="7884583" y="85269917"/>
          <a:ext cx="1484625" cy="365071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93</xdr:row>
      <xdr:rowOff>115811</xdr:rowOff>
    </xdr:from>
    <xdr:to>
      <xdr:col>4</xdr:col>
      <xdr:colOff>2264833</xdr:colOff>
      <xdr:row>93</xdr:row>
      <xdr:rowOff>791524</xdr:rowOff>
    </xdr:to>
    <xdr:pic>
      <xdr:nvPicPr>
        <xdr:cNvPr id="111" name="Grafik 110">
          <a:extLst>
            <a:ext uri="{FF2B5EF4-FFF2-40B4-BE49-F238E27FC236}">
              <a16:creationId xmlns:a16="http://schemas.microsoft.com/office/drawing/2014/main" id="{F45618F5-B382-4E8C-8569-CD5F51C43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>
          <a:off x="7969250" y="87946894"/>
          <a:ext cx="1344083" cy="675713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94</xdr:row>
      <xdr:rowOff>211667</xdr:rowOff>
    </xdr:from>
    <xdr:to>
      <xdr:col>4</xdr:col>
      <xdr:colOff>2264833</xdr:colOff>
      <xdr:row>94</xdr:row>
      <xdr:rowOff>887380</xdr:rowOff>
    </xdr:to>
    <xdr:pic>
      <xdr:nvPicPr>
        <xdr:cNvPr id="417" name="Grafik 416">
          <a:extLst>
            <a:ext uri="{FF2B5EF4-FFF2-40B4-BE49-F238E27FC236}">
              <a16:creationId xmlns:a16="http://schemas.microsoft.com/office/drawing/2014/main" id="{E330891D-BBD1-4647-A84E-6CBE0367C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>
          <a:off x="7969250" y="88995250"/>
          <a:ext cx="1344083" cy="675713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95</xdr:row>
      <xdr:rowOff>163169</xdr:rowOff>
    </xdr:from>
    <xdr:to>
      <xdr:col>4</xdr:col>
      <xdr:colOff>2328333</xdr:colOff>
      <xdr:row>95</xdr:row>
      <xdr:rowOff>829630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A2897567-4959-4686-A2B8-C3225B4C7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8666" y="89899252"/>
          <a:ext cx="1418167" cy="666461"/>
        </a:xfrm>
        <a:prstGeom prst="rect">
          <a:avLst/>
        </a:prstGeom>
      </xdr:spPr>
    </xdr:pic>
    <xdr:clientData/>
  </xdr:twoCellAnchor>
  <xdr:twoCellAnchor>
    <xdr:from>
      <xdr:col>4</xdr:col>
      <xdr:colOff>730250</xdr:colOff>
      <xdr:row>100</xdr:row>
      <xdr:rowOff>285751</xdr:rowOff>
    </xdr:from>
    <xdr:to>
      <xdr:col>4</xdr:col>
      <xdr:colOff>2374660</xdr:colOff>
      <xdr:row>100</xdr:row>
      <xdr:rowOff>762001</xdr:rowOff>
    </xdr:to>
    <xdr:pic>
      <xdr:nvPicPr>
        <xdr:cNvPr id="418" name="Grafik 417">
          <a:extLst>
            <a:ext uri="{FF2B5EF4-FFF2-40B4-BE49-F238E27FC236}">
              <a16:creationId xmlns:a16="http://schemas.microsoft.com/office/drawing/2014/main" id="{81086854-F3C0-4DA3-8C6B-AA01C5A82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7778750" y="94784334"/>
          <a:ext cx="1644410" cy="476250"/>
        </a:xfrm>
        <a:prstGeom prst="rect">
          <a:avLst/>
        </a:prstGeom>
      </xdr:spPr>
    </xdr:pic>
    <xdr:clientData/>
  </xdr:twoCellAnchor>
  <xdr:twoCellAnchor>
    <xdr:from>
      <xdr:col>4</xdr:col>
      <xdr:colOff>719667</xdr:colOff>
      <xdr:row>99</xdr:row>
      <xdr:rowOff>285750</xdr:rowOff>
    </xdr:from>
    <xdr:to>
      <xdr:col>4</xdr:col>
      <xdr:colOff>2364077</xdr:colOff>
      <xdr:row>99</xdr:row>
      <xdr:rowOff>762000</xdr:rowOff>
    </xdr:to>
    <xdr:pic>
      <xdr:nvPicPr>
        <xdr:cNvPr id="419" name="Grafik 418">
          <a:extLst>
            <a:ext uri="{FF2B5EF4-FFF2-40B4-BE49-F238E27FC236}">
              <a16:creationId xmlns:a16="http://schemas.microsoft.com/office/drawing/2014/main" id="{BC7115F8-E2F3-46E6-A268-145E3ED2E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7768167" y="93831833"/>
          <a:ext cx="1644410" cy="476250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96</xdr:row>
      <xdr:rowOff>201083</xdr:rowOff>
    </xdr:from>
    <xdr:to>
      <xdr:col>4</xdr:col>
      <xdr:colOff>2069455</xdr:colOff>
      <xdr:row>96</xdr:row>
      <xdr:rowOff>897356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499FF382-13AA-4DD9-9FE5-FFD9EE2F1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>
          <a:off x="8096250" y="90889666"/>
          <a:ext cx="1021705" cy="696273"/>
        </a:xfrm>
        <a:prstGeom prst="rect">
          <a:avLst/>
        </a:prstGeom>
      </xdr:spPr>
    </xdr:pic>
    <xdr:clientData/>
  </xdr:twoCellAnchor>
  <xdr:twoCellAnchor>
    <xdr:from>
      <xdr:col>4</xdr:col>
      <xdr:colOff>899584</xdr:colOff>
      <xdr:row>97</xdr:row>
      <xdr:rowOff>243417</xdr:rowOff>
    </xdr:from>
    <xdr:to>
      <xdr:col>4</xdr:col>
      <xdr:colOff>2136400</xdr:colOff>
      <xdr:row>97</xdr:row>
      <xdr:rowOff>865619</xdr:rowOff>
    </xdr:to>
    <xdr:pic>
      <xdr:nvPicPr>
        <xdr:cNvPr id="115" name="Grafik 114">
          <a:extLst>
            <a:ext uri="{FF2B5EF4-FFF2-40B4-BE49-F238E27FC236}">
              <a16:creationId xmlns:a16="http://schemas.microsoft.com/office/drawing/2014/main" id="{E3D35A5A-742B-43F0-A68D-E85F582AB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>
          <a:off x="7948084" y="91884500"/>
          <a:ext cx="1236816" cy="622202"/>
        </a:xfrm>
        <a:prstGeom prst="rect">
          <a:avLst/>
        </a:prstGeom>
      </xdr:spPr>
    </xdr:pic>
    <xdr:clientData/>
  </xdr:twoCellAnchor>
  <xdr:twoCellAnchor>
    <xdr:from>
      <xdr:col>4</xdr:col>
      <xdr:colOff>1111250</xdr:colOff>
      <xdr:row>102</xdr:row>
      <xdr:rowOff>63501</xdr:rowOff>
    </xdr:from>
    <xdr:to>
      <xdr:col>4</xdr:col>
      <xdr:colOff>2156120</xdr:colOff>
      <xdr:row>102</xdr:row>
      <xdr:rowOff>871941</xdr:rowOff>
    </xdr:to>
    <xdr:pic>
      <xdr:nvPicPr>
        <xdr:cNvPr id="117" name="Grafik 116">
          <a:extLst>
            <a:ext uri="{FF2B5EF4-FFF2-40B4-BE49-F238E27FC236}">
              <a16:creationId xmlns:a16="http://schemas.microsoft.com/office/drawing/2014/main" id="{F1F3B5AC-2863-4ADF-B44C-A3BABF8F9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>
          <a:off x="8159750" y="96467084"/>
          <a:ext cx="1044870" cy="808440"/>
        </a:xfrm>
        <a:prstGeom prst="rect">
          <a:avLst/>
        </a:prstGeom>
      </xdr:spPr>
    </xdr:pic>
    <xdr:clientData/>
  </xdr:twoCellAnchor>
  <xdr:twoCellAnchor>
    <xdr:from>
      <xdr:col>4</xdr:col>
      <xdr:colOff>994834</xdr:colOff>
      <xdr:row>103</xdr:row>
      <xdr:rowOff>31750</xdr:rowOff>
    </xdr:from>
    <xdr:to>
      <xdr:col>4</xdr:col>
      <xdr:colOff>2093822</xdr:colOff>
      <xdr:row>103</xdr:row>
      <xdr:rowOff>910167</xdr:rowOff>
    </xdr:to>
    <xdr:pic>
      <xdr:nvPicPr>
        <xdr:cNvPr id="420" name="Grafik 419">
          <a:extLst>
            <a:ext uri="{FF2B5EF4-FFF2-40B4-BE49-F238E27FC236}">
              <a16:creationId xmlns:a16="http://schemas.microsoft.com/office/drawing/2014/main" id="{0D211D81-207C-4271-A440-586F418FB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8043334" y="97387833"/>
          <a:ext cx="1098988" cy="878417"/>
        </a:xfrm>
        <a:prstGeom prst="rect">
          <a:avLst/>
        </a:prstGeom>
      </xdr:spPr>
    </xdr:pic>
    <xdr:clientData/>
  </xdr:twoCellAnchor>
  <xdr:twoCellAnchor>
    <xdr:from>
      <xdr:col>4</xdr:col>
      <xdr:colOff>963083</xdr:colOff>
      <xdr:row>104</xdr:row>
      <xdr:rowOff>42333</xdr:rowOff>
    </xdr:from>
    <xdr:to>
      <xdr:col>4</xdr:col>
      <xdr:colOff>2062071</xdr:colOff>
      <xdr:row>104</xdr:row>
      <xdr:rowOff>920750</xdr:rowOff>
    </xdr:to>
    <xdr:pic>
      <xdr:nvPicPr>
        <xdr:cNvPr id="421" name="Grafik 420">
          <a:extLst>
            <a:ext uri="{FF2B5EF4-FFF2-40B4-BE49-F238E27FC236}">
              <a16:creationId xmlns:a16="http://schemas.microsoft.com/office/drawing/2014/main" id="{AF3DBE66-F94B-4A06-B37F-8B6FFFA11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8011583" y="98350916"/>
          <a:ext cx="1098988" cy="878417"/>
        </a:xfrm>
        <a:prstGeom prst="rect">
          <a:avLst/>
        </a:prstGeom>
      </xdr:spPr>
    </xdr:pic>
    <xdr:clientData/>
  </xdr:twoCellAnchor>
  <xdr:twoCellAnchor>
    <xdr:from>
      <xdr:col>4</xdr:col>
      <xdr:colOff>560917</xdr:colOff>
      <xdr:row>109</xdr:row>
      <xdr:rowOff>158750</xdr:rowOff>
    </xdr:from>
    <xdr:to>
      <xdr:col>4</xdr:col>
      <xdr:colOff>3037417</xdr:colOff>
      <xdr:row>109</xdr:row>
      <xdr:rowOff>857763</xdr:rowOff>
    </xdr:to>
    <xdr:pic>
      <xdr:nvPicPr>
        <xdr:cNvPr id="422" name="Grafik 421">
          <a:extLst>
            <a:ext uri="{FF2B5EF4-FFF2-40B4-BE49-F238E27FC236}">
              <a16:creationId xmlns:a16="http://schemas.microsoft.com/office/drawing/2014/main" id="{54DA3875-F8D8-452C-B23F-5E1D03AF9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7609417" y="103229833"/>
          <a:ext cx="2476500" cy="699013"/>
        </a:xfrm>
        <a:prstGeom prst="rect">
          <a:avLst/>
        </a:prstGeom>
      </xdr:spPr>
    </xdr:pic>
    <xdr:clientData/>
  </xdr:twoCellAnchor>
  <xdr:twoCellAnchor>
    <xdr:from>
      <xdr:col>4</xdr:col>
      <xdr:colOff>486834</xdr:colOff>
      <xdr:row>107</xdr:row>
      <xdr:rowOff>169333</xdr:rowOff>
    </xdr:from>
    <xdr:to>
      <xdr:col>4</xdr:col>
      <xdr:colOff>3005667</xdr:colOff>
      <xdr:row>107</xdr:row>
      <xdr:rowOff>834686</xdr:rowOff>
    </xdr:to>
    <xdr:pic>
      <xdr:nvPicPr>
        <xdr:cNvPr id="423" name="Grafik 422">
          <a:extLst>
            <a:ext uri="{FF2B5EF4-FFF2-40B4-BE49-F238E27FC236}">
              <a16:creationId xmlns:a16="http://schemas.microsoft.com/office/drawing/2014/main" id="{227A1D7E-0DD6-49A7-AEB3-AF2471817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7535334" y="101335416"/>
          <a:ext cx="2518833" cy="665353"/>
        </a:xfrm>
        <a:prstGeom prst="rect">
          <a:avLst/>
        </a:prstGeom>
      </xdr:spPr>
    </xdr:pic>
    <xdr:clientData/>
  </xdr:twoCellAnchor>
  <xdr:twoCellAnchor>
    <xdr:from>
      <xdr:col>4</xdr:col>
      <xdr:colOff>709084</xdr:colOff>
      <xdr:row>126</xdr:row>
      <xdr:rowOff>21167</xdr:rowOff>
    </xdr:from>
    <xdr:to>
      <xdr:col>4</xdr:col>
      <xdr:colOff>2317750</xdr:colOff>
      <xdr:row>126</xdr:row>
      <xdr:rowOff>945318</xdr:rowOff>
    </xdr:to>
    <xdr:pic>
      <xdr:nvPicPr>
        <xdr:cNvPr id="424" name="Grafik 423">
          <a:extLst>
            <a:ext uri="{FF2B5EF4-FFF2-40B4-BE49-F238E27FC236}">
              <a16:creationId xmlns:a16="http://schemas.microsoft.com/office/drawing/2014/main" id="{F8463270-DBD2-4F47-A8E1-29C3E112B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7757584" y="119284750"/>
          <a:ext cx="1608666" cy="924151"/>
        </a:xfrm>
        <a:prstGeom prst="rect">
          <a:avLst/>
        </a:prstGeom>
      </xdr:spPr>
    </xdr:pic>
    <xdr:clientData/>
  </xdr:twoCellAnchor>
  <xdr:twoCellAnchor editAs="oneCell">
    <xdr:from>
      <xdr:col>4</xdr:col>
      <xdr:colOff>613834</xdr:colOff>
      <xdr:row>135</xdr:row>
      <xdr:rowOff>169334</xdr:rowOff>
    </xdr:from>
    <xdr:to>
      <xdr:col>4</xdr:col>
      <xdr:colOff>2274518</xdr:colOff>
      <xdr:row>135</xdr:row>
      <xdr:rowOff>867835</xdr:rowOff>
    </xdr:to>
    <xdr:pic>
      <xdr:nvPicPr>
        <xdr:cNvPr id="425" name="Grafik 424">
          <a:extLst>
            <a:ext uri="{FF2B5EF4-FFF2-40B4-BE49-F238E27FC236}">
              <a16:creationId xmlns:a16="http://schemas.microsoft.com/office/drawing/2014/main" id="{1A2C2134-1C13-4691-8E36-23157959E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>
          <a:off x="7662334" y="128005417"/>
          <a:ext cx="1660684" cy="698501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139</xdr:row>
      <xdr:rowOff>74083</xdr:rowOff>
    </xdr:from>
    <xdr:to>
      <xdr:col>4</xdr:col>
      <xdr:colOff>1970517</xdr:colOff>
      <xdr:row>139</xdr:row>
      <xdr:rowOff>825500</xdr:rowOff>
    </xdr:to>
    <xdr:pic>
      <xdr:nvPicPr>
        <xdr:cNvPr id="426" name="Grafik 425">
          <a:extLst>
            <a:ext uri="{FF2B5EF4-FFF2-40B4-BE49-F238E27FC236}">
              <a16:creationId xmlns:a16="http://schemas.microsoft.com/office/drawing/2014/main" id="{614DD383-79D8-435E-AF62-6067E053B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874000" y="131720166"/>
          <a:ext cx="1145017" cy="751417"/>
        </a:xfrm>
        <a:prstGeom prst="rect">
          <a:avLst/>
        </a:prstGeom>
      </xdr:spPr>
    </xdr:pic>
    <xdr:clientData/>
  </xdr:twoCellAnchor>
  <xdr:twoCellAnchor editAs="oneCell">
    <xdr:from>
      <xdr:col>4</xdr:col>
      <xdr:colOff>867833</xdr:colOff>
      <xdr:row>141</xdr:row>
      <xdr:rowOff>74083</xdr:rowOff>
    </xdr:from>
    <xdr:to>
      <xdr:col>4</xdr:col>
      <xdr:colOff>2033783</xdr:colOff>
      <xdr:row>141</xdr:row>
      <xdr:rowOff>836082</xdr:rowOff>
    </xdr:to>
    <xdr:pic>
      <xdr:nvPicPr>
        <xdr:cNvPr id="428" name="Grafik 427">
          <a:extLst>
            <a:ext uri="{FF2B5EF4-FFF2-40B4-BE49-F238E27FC236}">
              <a16:creationId xmlns:a16="http://schemas.microsoft.com/office/drawing/2014/main" id="{D4F24B62-6B14-4ED1-ACB4-A50E17963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7916333" y="133625166"/>
          <a:ext cx="1165950" cy="761999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154</xdr:row>
      <xdr:rowOff>52917</xdr:rowOff>
    </xdr:from>
    <xdr:to>
      <xdr:col>4</xdr:col>
      <xdr:colOff>2031999</xdr:colOff>
      <xdr:row>154</xdr:row>
      <xdr:rowOff>886736</xdr:rowOff>
    </xdr:to>
    <xdr:pic>
      <xdr:nvPicPr>
        <xdr:cNvPr id="429" name="Grafik 428">
          <a:extLst>
            <a:ext uri="{FF2B5EF4-FFF2-40B4-BE49-F238E27FC236}">
              <a16:creationId xmlns:a16="http://schemas.microsoft.com/office/drawing/2014/main" id="{C46AAFF1-807E-4A54-A9A3-C5088C076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948083" y="145986500"/>
          <a:ext cx="1132416" cy="833819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161</xdr:row>
      <xdr:rowOff>137583</xdr:rowOff>
    </xdr:from>
    <xdr:to>
      <xdr:col>4</xdr:col>
      <xdr:colOff>2679296</xdr:colOff>
      <xdr:row>161</xdr:row>
      <xdr:rowOff>817568</xdr:rowOff>
    </xdr:to>
    <xdr:pic>
      <xdr:nvPicPr>
        <xdr:cNvPr id="430" name="Grafik 429">
          <a:extLst>
            <a:ext uri="{FF2B5EF4-FFF2-40B4-BE49-F238E27FC236}">
              <a16:creationId xmlns:a16="http://schemas.microsoft.com/office/drawing/2014/main" id="{1D1F182E-CCAE-401B-B2B6-3A434E99C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7948083" y="152738666"/>
          <a:ext cx="1779713" cy="679985"/>
        </a:xfrm>
        <a:prstGeom prst="rect">
          <a:avLst/>
        </a:prstGeom>
      </xdr:spPr>
    </xdr:pic>
    <xdr:clientData/>
  </xdr:twoCellAnchor>
  <xdr:twoCellAnchor>
    <xdr:from>
      <xdr:col>4</xdr:col>
      <xdr:colOff>687916</xdr:colOff>
      <xdr:row>169</xdr:row>
      <xdr:rowOff>179917</xdr:rowOff>
    </xdr:from>
    <xdr:to>
      <xdr:col>4</xdr:col>
      <xdr:colOff>2621865</xdr:colOff>
      <xdr:row>169</xdr:row>
      <xdr:rowOff>727731</xdr:rowOff>
    </xdr:to>
    <xdr:pic>
      <xdr:nvPicPr>
        <xdr:cNvPr id="431" name="Grafik 430">
          <a:extLst>
            <a:ext uri="{FF2B5EF4-FFF2-40B4-BE49-F238E27FC236}">
              <a16:creationId xmlns:a16="http://schemas.microsoft.com/office/drawing/2014/main" id="{2F6CA38B-E03E-4836-8BF5-5978C6FE5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7736416" y="160401000"/>
          <a:ext cx="1933949" cy="547814"/>
        </a:xfrm>
        <a:prstGeom prst="rect">
          <a:avLst/>
        </a:prstGeom>
      </xdr:spPr>
    </xdr:pic>
    <xdr:clientData/>
  </xdr:twoCellAnchor>
  <xdr:twoCellAnchor editAs="oneCell">
    <xdr:from>
      <xdr:col>4</xdr:col>
      <xdr:colOff>613834</xdr:colOff>
      <xdr:row>196</xdr:row>
      <xdr:rowOff>116417</xdr:rowOff>
    </xdr:from>
    <xdr:to>
      <xdr:col>4</xdr:col>
      <xdr:colOff>2880459</xdr:colOff>
      <xdr:row>196</xdr:row>
      <xdr:rowOff>794468</xdr:rowOff>
    </xdr:to>
    <xdr:pic>
      <xdr:nvPicPr>
        <xdr:cNvPr id="432" name="Grafik 431">
          <a:extLst>
            <a:ext uri="{FF2B5EF4-FFF2-40B4-BE49-F238E27FC236}">
              <a16:creationId xmlns:a16="http://schemas.microsoft.com/office/drawing/2014/main" id="{2337EE07-3BC4-428F-B553-61CBB4B9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7662334" y="186055000"/>
          <a:ext cx="2266625" cy="678051"/>
        </a:xfrm>
        <a:prstGeom prst="rect">
          <a:avLst/>
        </a:prstGeom>
      </xdr:spPr>
    </xdr:pic>
    <xdr:clientData/>
  </xdr:twoCellAnchor>
  <xdr:twoCellAnchor>
    <xdr:from>
      <xdr:col>4</xdr:col>
      <xdr:colOff>518583</xdr:colOff>
      <xdr:row>222</xdr:row>
      <xdr:rowOff>317500</xdr:rowOff>
    </xdr:from>
    <xdr:to>
      <xdr:col>4</xdr:col>
      <xdr:colOff>2425441</xdr:colOff>
      <xdr:row>222</xdr:row>
      <xdr:rowOff>776880</xdr:rowOff>
    </xdr:to>
    <xdr:pic>
      <xdr:nvPicPr>
        <xdr:cNvPr id="434" name="Grafik 433">
          <a:extLst>
            <a:ext uri="{FF2B5EF4-FFF2-40B4-BE49-F238E27FC236}">
              <a16:creationId xmlns:a16="http://schemas.microsoft.com/office/drawing/2014/main" id="{271DC125-3C41-4E14-A517-2568F3BEB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7567083" y="211021083"/>
          <a:ext cx="1906858" cy="459380"/>
        </a:xfrm>
        <a:prstGeom prst="rect">
          <a:avLst/>
        </a:prstGeom>
      </xdr:spPr>
    </xdr:pic>
    <xdr:clientData/>
  </xdr:twoCellAnchor>
  <xdr:twoCellAnchor>
    <xdr:from>
      <xdr:col>4</xdr:col>
      <xdr:colOff>529166</xdr:colOff>
      <xdr:row>220</xdr:row>
      <xdr:rowOff>264583</xdr:rowOff>
    </xdr:from>
    <xdr:to>
      <xdr:col>4</xdr:col>
      <xdr:colOff>2436024</xdr:colOff>
      <xdr:row>220</xdr:row>
      <xdr:rowOff>723963</xdr:rowOff>
    </xdr:to>
    <xdr:pic>
      <xdr:nvPicPr>
        <xdr:cNvPr id="435" name="Grafik 434">
          <a:extLst>
            <a:ext uri="{FF2B5EF4-FFF2-40B4-BE49-F238E27FC236}">
              <a16:creationId xmlns:a16="http://schemas.microsoft.com/office/drawing/2014/main" id="{AB466F4F-242B-4B89-8BC1-FEB792C4B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7577666" y="209063166"/>
          <a:ext cx="1906858" cy="459380"/>
        </a:xfrm>
        <a:prstGeom prst="rect">
          <a:avLst/>
        </a:prstGeom>
      </xdr:spPr>
    </xdr:pic>
    <xdr:clientData/>
  </xdr:twoCellAnchor>
  <xdr:twoCellAnchor>
    <xdr:from>
      <xdr:col>4</xdr:col>
      <xdr:colOff>497417</xdr:colOff>
      <xdr:row>223</xdr:row>
      <xdr:rowOff>264583</xdr:rowOff>
    </xdr:from>
    <xdr:to>
      <xdr:col>4</xdr:col>
      <xdr:colOff>2750917</xdr:colOff>
      <xdr:row>223</xdr:row>
      <xdr:rowOff>725724</xdr:rowOff>
    </xdr:to>
    <xdr:pic>
      <xdr:nvPicPr>
        <xdr:cNvPr id="436" name="Grafik 435">
          <a:extLst>
            <a:ext uri="{FF2B5EF4-FFF2-40B4-BE49-F238E27FC236}">
              <a16:creationId xmlns:a16="http://schemas.microsoft.com/office/drawing/2014/main" id="{981900F9-9A00-48A8-83B4-7440C0CAC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7545917" y="211920666"/>
          <a:ext cx="2253500" cy="461141"/>
        </a:xfrm>
        <a:prstGeom prst="rect">
          <a:avLst/>
        </a:prstGeom>
      </xdr:spPr>
    </xdr:pic>
    <xdr:clientData/>
  </xdr:twoCellAnchor>
  <xdr:twoCellAnchor>
    <xdr:from>
      <xdr:col>4</xdr:col>
      <xdr:colOff>740834</xdr:colOff>
      <xdr:row>227</xdr:row>
      <xdr:rowOff>285750</xdr:rowOff>
    </xdr:from>
    <xdr:to>
      <xdr:col>4</xdr:col>
      <xdr:colOff>2053165</xdr:colOff>
      <xdr:row>227</xdr:row>
      <xdr:rowOff>720510</xdr:rowOff>
    </xdr:to>
    <xdr:pic>
      <xdr:nvPicPr>
        <xdr:cNvPr id="437" name="Grafik 436">
          <a:extLst>
            <a:ext uri="{FF2B5EF4-FFF2-40B4-BE49-F238E27FC236}">
              <a16:creationId xmlns:a16="http://schemas.microsoft.com/office/drawing/2014/main" id="{824C8FC2-0DAF-4410-B3A9-38CD75577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7789334" y="215751833"/>
          <a:ext cx="1312331" cy="434760"/>
        </a:xfrm>
        <a:prstGeom prst="rect">
          <a:avLst/>
        </a:prstGeom>
      </xdr:spPr>
    </xdr:pic>
    <xdr:clientData/>
  </xdr:twoCellAnchor>
  <xdr:twoCellAnchor>
    <xdr:from>
      <xdr:col>4</xdr:col>
      <xdr:colOff>169333</xdr:colOff>
      <xdr:row>229</xdr:row>
      <xdr:rowOff>243417</xdr:rowOff>
    </xdr:from>
    <xdr:to>
      <xdr:col>4</xdr:col>
      <xdr:colOff>3195933</xdr:colOff>
      <xdr:row>229</xdr:row>
      <xdr:rowOff>720827</xdr:rowOff>
    </xdr:to>
    <xdr:pic>
      <xdr:nvPicPr>
        <xdr:cNvPr id="438" name="Grafik 437">
          <a:extLst>
            <a:ext uri="{FF2B5EF4-FFF2-40B4-BE49-F238E27FC236}">
              <a16:creationId xmlns:a16="http://schemas.microsoft.com/office/drawing/2014/main" id="{7AAE4BE1-8047-474E-933A-3CFF31472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7217833" y="217614500"/>
          <a:ext cx="3026600" cy="477410"/>
        </a:xfrm>
        <a:prstGeom prst="rect">
          <a:avLst/>
        </a:prstGeom>
      </xdr:spPr>
    </xdr:pic>
    <xdr:clientData/>
  </xdr:twoCellAnchor>
  <xdr:twoCellAnchor>
    <xdr:from>
      <xdr:col>4</xdr:col>
      <xdr:colOff>169333</xdr:colOff>
      <xdr:row>237</xdr:row>
      <xdr:rowOff>252379</xdr:rowOff>
    </xdr:from>
    <xdr:to>
      <xdr:col>4</xdr:col>
      <xdr:colOff>3238500</xdr:colOff>
      <xdr:row>237</xdr:row>
      <xdr:rowOff>703727</xdr:rowOff>
    </xdr:to>
    <xdr:pic>
      <xdr:nvPicPr>
        <xdr:cNvPr id="118" name="Grafik 117">
          <a:extLst>
            <a:ext uri="{FF2B5EF4-FFF2-40B4-BE49-F238E27FC236}">
              <a16:creationId xmlns:a16="http://schemas.microsoft.com/office/drawing/2014/main" id="{6F18BCE7-6781-49C4-AECC-5AA514C01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7217833" y="225243462"/>
          <a:ext cx="3069167" cy="451348"/>
        </a:xfrm>
        <a:prstGeom prst="rect">
          <a:avLst/>
        </a:prstGeom>
      </xdr:spPr>
    </xdr:pic>
    <xdr:clientData/>
  </xdr:twoCellAnchor>
  <xdr:twoCellAnchor>
    <xdr:from>
      <xdr:col>4</xdr:col>
      <xdr:colOff>190500</xdr:colOff>
      <xdr:row>238</xdr:row>
      <xdr:rowOff>232833</xdr:rowOff>
    </xdr:from>
    <xdr:to>
      <xdr:col>4</xdr:col>
      <xdr:colOff>3259667</xdr:colOff>
      <xdr:row>238</xdr:row>
      <xdr:rowOff>684181</xdr:rowOff>
    </xdr:to>
    <xdr:pic>
      <xdr:nvPicPr>
        <xdr:cNvPr id="439" name="Grafik 438">
          <a:extLst>
            <a:ext uri="{FF2B5EF4-FFF2-40B4-BE49-F238E27FC236}">
              <a16:creationId xmlns:a16="http://schemas.microsoft.com/office/drawing/2014/main" id="{4314AFC4-43BB-4373-813C-195C041A5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7239000" y="226176416"/>
          <a:ext cx="3069167" cy="451348"/>
        </a:xfrm>
        <a:prstGeom prst="rect">
          <a:avLst/>
        </a:prstGeom>
      </xdr:spPr>
    </xdr:pic>
    <xdr:clientData/>
  </xdr:twoCellAnchor>
  <xdr:twoCellAnchor>
    <xdr:from>
      <xdr:col>4</xdr:col>
      <xdr:colOff>751417</xdr:colOff>
      <xdr:row>240</xdr:row>
      <xdr:rowOff>232833</xdr:rowOff>
    </xdr:from>
    <xdr:to>
      <xdr:col>4</xdr:col>
      <xdr:colOff>2353008</xdr:colOff>
      <xdr:row>240</xdr:row>
      <xdr:rowOff>708031</xdr:rowOff>
    </xdr:to>
    <xdr:pic>
      <xdr:nvPicPr>
        <xdr:cNvPr id="440" name="Grafik 439">
          <a:extLst>
            <a:ext uri="{FF2B5EF4-FFF2-40B4-BE49-F238E27FC236}">
              <a16:creationId xmlns:a16="http://schemas.microsoft.com/office/drawing/2014/main" id="{3580FCD9-B931-42E6-BF07-C99B5CA18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7799917" y="228081416"/>
          <a:ext cx="1601591" cy="475198"/>
        </a:xfrm>
        <a:prstGeom prst="rect">
          <a:avLst/>
        </a:prstGeom>
      </xdr:spPr>
    </xdr:pic>
    <xdr:clientData/>
  </xdr:twoCellAnchor>
  <xdr:twoCellAnchor>
    <xdr:from>
      <xdr:col>4</xdr:col>
      <xdr:colOff>719666</xdr:colOff>
      <xdr:row>241</xdr:row>
      <xdr:rowOff>317500</xdr:rowOff>
    </xdr:from>
    <xdr:to>
      <xdr:col>4</xdr:col>
      <xdr:colOff>2321257</xdr:colOff>
      <xdr:row>241</xdr:row>
      <xdr:rowOff>792698</xdr:rowOff>
    </xdr:to>
    <xdr:pic>
      <xdr:nvPicPr>
        <xdr:cNvPr id="441" name="Grafik 440">
          <a:extLst>
            <a:ext uri="{FF2B5EF4-FFF2-40B4-BE49-F238E27FC236}">
              <a16:creationId xmlns:a16="http://schemas.microsoft.com/office/drawing/2014/main" id="{A68E4F45-7CBE-4101-BBC9-C021166A5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7768166" y="229118583"/>
          <a:ext cx="1601591" cy="475198"/>
        </a:xfrm>
        <a:prstGeom prst="rect">
          <a:avLst/>
        </a:prstGeom>
      </xdr:spPr>
    </xdr:pic>
    <xdr:clientData/>
  </xdr:twoCellAnchor>
  <xdr:twoCellAnchor>
    <xdr:from>
      <xdr:col>4</xdr:col>
      <xdr:colOff>412750</xdr:colOff>
      <xdr:row>242</xdr:row>
      <xdr:rowOff>264584</xdr:rowOff>
    </xdr:from>
    <xdr:to>
      <xdr:col>4</xdr:col>
      <xdr:colOff>2901212</xdr:colOff>
      <xdr:row>242</xdr:row>
      <xdr:rowOff>708654</xdr:rowOff>
    </xdr:to>
    <xdr:pic>
      <xdr:nvPicPr>
        <xdr:cNvPr id="443" name="Grafik 442">
          <a:extLst>
            <a:ext uri="{FF2B5EF4-FFF2-40B4-BE49-F238E27FC236}">
              <a16:creationId xmlns:a16="http://schemas.microsoft.com/office/drawing/2014/main" id="{D2D9AB46-D6A7-49A8-97B8-819937F6A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7461250" y="230018167"/>
          <a:ext cx="2488462" cy="444070"/>
        </a:xfrm>
        <a:prstGeom prst="rect">
          <a:avLst/>
        </a:prstGeom>
      </xdr:spPr>
    </xdr:pic>
    <xdr:clientData/>
  </xdr:twoCellAnchor>
  <xdr:twoCellAnchor>
    <xdr:from>
      <xdr:col>4</xdr:col>
      <xdr:colOff>465667</xdr:colOff>
      <xdr:row>244</xdr:row>
      <xdr:rowOff>306917</xdr:rowOff>
    </xdr:from>
    <xdr:to>
      <xdr:col>4</xdr:col>
      <xdr:colOff>2954129</xdr:colOff>
      <xdr:row>244</xdr:row>
      <xdr:rowOff>750987</xdr:rowOff>
    </xdr:to>
    <xdr:pic>
      <xdr:nvPicPr>
        <xdr:cNvPr id="444" name="Grafik 443">
          <a:extLst>
            <a:ext uri="{FF2B5EF4-FFF2-40B4-BE49-F238E27FC236}">
              <a16:creationId xmlns:a16="http://schemas.microsoft.com/office/drawing/2014/main" id="{75E84059-5096-4384-9EAF-4AAA405D5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7514167" y="231965500"/>
          <a:ext cx="2488462" cy="444070"/>
        </a:xfrm>
        <a:prstGeom prst="rect">
          <a:avLst/>
        </a:prstGeom>
      </xdr:spPr>
    </xdr:pic>
    <xdr:clientData/>
  </xdr:twoCellAnchor>
  <xdr:twoCellAnchor>
    <xdr:from>
      <xdr:col>4</xdr:col>
      <xdr:colOff>381000</xdr:colOff>
      <xdr:row>245</xdr:row>
      <xdr:rowOff>222250</xdr:rowOff>
    </xdr:from>
    <xdr:to>
      <xdr:col>4</xdr:col>
      <xdr:colOff>2876887</xdr:colOff>
      <xdr:row>245</xdr:row>
      <xdr:rowOff>698085</xdr:rowOff>
    </xdr:to>
    <xdr:pic>
      <xdr:nvPicPr>
        <xdr:cNvPr id="445" name="Grafik 444">
          <a:extLst>
            <a:ext uri="{FF2B5EF4-FFF2-40B4-BE49-F238E27FC236}">
              <a16:creationId xmlns:a16="http://schemas.microsoft.com/office/drawing/2014/main" id="{10FA2BB0-E334-4236-9FE9-122A8272E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7429500" y="232833333"/>
          <a:ext cx="2495887" cy="475835"/>
        </a:xfrm>
        <a:prstGeom prst="rect">
          <a:avLst/>
        </a:prstGeom>
      </xdr:spPr>
    </xdr:pic>
    <xdr:clientData/>
  </xdr:twoCellAnchor>
  <xdr:twoCellAnchor>
    <xdr:from>
      <xdr:col>4</xdr:col>
      <xdr:colOff>698500</xdr:colOff>
      <xdr:row>260</xdr:row>
      <xdr:rowOff>243417</xdr:rowOff>
    </xdr:from>
    <xdr:to>
      <xdr:col>4</xdr:col>
      <xdr:colOff>2360084</xdr:colOff>
      <xdr:row>260</xdr:row>
      <xdr:rowOff>846064</xdr:rowOff>
    </xdr:to>
    <xdr:pic>
      <xdr:nvPicPr>
        <xdr:cNvPr id="446" name="Grafik 445">
          <a:extLst>
            <a:ext uri="{FF2B5EF4-FFF2-40B4-BE49-F238E27FC236}">
              <a16:creationId xmlns:a16="http://schemas.microsoft.com/office/drawing/2014/main" id="{06FFB42E-A0E3-4DDE-9996-F81CDD808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7747000" y="247142000"/>
          <a:ext cx="1661584" cy="602647"/>
        </a:xfrm>
        <a:prstGeom prst="rect">
          <a:avLst/>
        </a:prstGeom>
      </xdr:spPr>
    </xdr:pic>
    <xdr:clientData/>
  </xdr:twoCellAnchor>
  <xdr:twoCellAnchor editAs="oneCell">
    <xdr:from>
      <xdr:col>4</xdr:col>
      <xdr:colOff>804334</xdr:colOff>
      <xdr:row>261</xdr:row>
      <xdr:rowOff>31750</xdr:rowOff>
    </xdr:from>
    <xdr:to>
      <xdr:col>4</xdr:col>
      <xdr:colOff>2148416</xdr:colOff>
      <xdr:row>261</xdr:row>
      <xdr:rowOff>907323</xdr:rowOff>
    </xdr:to>
    <xdr:pic>
      <xdr:nvPicPr>
        <xdr:cNvPr id="449" name="Grafik 448">
          <a:extLst>
            <a:ext uri="{FF2B5EF4-FFF2-40B4-BE49-F238E27FC236}">
              <a16:creationId xmlns:a16="http://schemas.microsoft.com/office/drawing/2014/main" id="{4E98E432-D7EB-45AC-AB5F-7FE080699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7852834" y="247882833"/>
          <a:ext cx="1344082" cy="875573"/>
        </a:xfrm>
        <a:prstGeom prst="rect">
          <a:avLst/>
        </a:prstGeom>
      </xdr:spPr>
    </xdr:pic>
    <xdr:clientData/>
  </xdr:twoCellAnchor>
  <xdr:twoCellAnchor editAs="oneCell">
    <xdr:from>
      <xdr:col>4</xdr:col>
      <xdr:colOff>793750</xdr:colOff>
      <xdr:row>262</xdr:row>
      <xdr:rowOff>31750</xdr:rowOff>
    </xdr:from>
    <xdr:to>
      <xdr:col>4</xdr:col>
      <xdr:colOff>2137832</xdr:colOff>
      <xdr:row>262</xdr:row>
      <xdr:rowOff>907323</xdr:rowOff>
    </xdr:to>
    <xdr:pic>
      <xdr:nvPicPr>
        <xdr:cNvPr id="451" name="Grafik 450">
          <a:extLst>
            <a:ext uri="{FF2B5EF4-FFF2-40B4-BE49-F238E27FC236}">
              <a16:creationId xmlns:a16="http://schemas.microsoft.com/office/drawing/2014/main" id="{D2A9C379-CA3E-45A8-8179-75858D0FB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7842250" y="248835333"/>
          <a:ext cx="1344082" cy="875573"/>
        </a:xfrm>
        <a:prstGeom prst="rect">
          <a:avLst/>
        </a:prstGeom>
      </xdr:spPr>
    </xdr:pic>
    <xdr:clientData/>
  </xdr:twoCellAnchor>
  <xdr:twoCellAnchor>
    <xdr:from>
      <xdr:col>4</xdr:col>
      <xdr:colOff>783167</xdr:colOff>
      <xdr:row>264</xdr:row>
      <xdr:rowOff>31750</xdr:rowOff>
    </xdr:from>
    <xdr:to>
      <xdr:col>4</xdr:col>
      <xdr:colOff>2127249</xdr:colOff>
      <xdr:row>264</xdr:row>
      <xdr:rowOff>907323</xdr:rowOff>
    </xdr:to>
    <xdr:pic>
      <xdr:nvPicPr>
        <xdr:cNvPr id="452" name="Grafik 451">
          <a:extLst>
            <a:ext uri="{FF2B5EF4-FFF2-40B4-BE49-F238E27FC236}">
              <a16:creationId xmlns:a16="http://schemas.microsoft.com/office/drawing/2014/main" id="{11D0F86E-D189-457B-848E-F95DD8D07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7831667" y="250740333"/>
          <a:ext cx="1344082" cy="875573"/>
        </a:xfrm>
        <a:prstGeom prst="rect">
          <a:avLst/>
        </a:prstGeom>
      </xdr:spPr>
    </xdr:pic>
    <xdr:clientData/>
  </xdr:twoCellAnchor>
  <xdr:twoCellAnchor>
    <xdr:from>
      <xdr:col>4</xdr:col>
      <xdr:colOff>1037166</xdr:colOff>
      <xdr:row>269</xdr:row>
      <xdr:rowOff>127000</xdr:rowOff>
    </xdr:from>
    <xdr:to>
      <xdr:col>4</xdr:col>
      <xdr:colOff>1970499</xdr:colOff>
      <xdr:row>269</xdr:row>
      <xdr:rowOff>850810</xdr:rowOff>
    </xdr:to>
    <xdr:pic>
      <xdr:nvPicPr>
        <xdr:cNvPr id="119" name="Grafik 118">
          <a:extLst>
            <a:ext uri="{FF2B5EF4-FFF2-40B4-BE49-F238E27FC236}">
              <a16:creationId xmlns:a16="http://schemas.microsoft.com/office/drawing/2014/main" id="{AD071917-5276-4B74-BC43-940314E8E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8085666" y="255598083"/>
          <a:ext cx="933333" cy="723810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270</xdr:row>
      <xdr:rowOff>190500</xdr:rowOff>
    </xdr:from>
    <xdr:to>
      <xdr:col>4</xdr:col>
      <xdr:colOff>1949333</xdr:colOff>
      <xdr:row>270</xdr:row>
      <xdr:rowOff>914310</xdr:rowOff>
    </xdr:to>
    <xdr:pic>
      <xdr:nvPicPr>
        <xdr:cNvPr id="453" name="Grafik 452">
          <a:extLst>
            <a:ext uri="{FF2B5EF4-FFF2-40B4-BE49-F238E27FC236}">
              <a16:creationId xmlns:a16="http://schemas.microsoft.com/office/drawing/2014/main" id="{97665720-DF14-499C-93AE-03F727B1F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8064500" y="256614083"/>
          <a:ext cx="933333" cy="723810"/>
        </a:xfrm>
        <a:prstGeom prst="rect">
          <a:avLst/>
        </a:prstGeom>
      </xdr:spPr>
    </xdr:pic>
    <xdr:clientData/>
  </xdr:twoCellAnchor>
  <xdr:twoCellAnchor>
    <xdr:from>
      <xdr:col>4</xdr:col>
      <xdr:colOff>994834</xdr:colOff>
      <xdr:row>271</xdr:row>
      <xdr:rowOff>105834</xdr:rowOff>
    </xdr:from>
    <xdr:to>
      <xdr:col>4</xdr:col>
      <xdr:colOff>1928167</xdr:colOff>
      <xdr:row>271</xdr:row>
      <xdr:rowOff>829644</xdr:rowOff>
    </xdr:to>
    <xdr:pic>
      <xdr:nvPicPr>
        <xdr:cNvPr id="455" name="Grafik 454">
          <a:extLst>
            <a:ext uri="{FF2B5EF4-FFF2-40B4-BE49-F238E27FC236}">
              <a16:creationId xmlns:a16="http://schemas.microsoft.com/office/drawing/2014/main" id="{041E4A9B-42FA-40BF-B59A-9216FBCBE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8043334" y="257481917"/>
          <a:ext cx="933333" cy="723810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272</xdr:row>
      <xdr:rowOff>50445</xdr:rowOff>
    </xdr:from>
    <xdr:to>
      <xdr:col>4</xdr:col>
      <xdr:colOff>1979083</xdr:colOff>
      <xdr:row>272</xdr:row>
      <xdr:rowOff>832797</xdr:rowOff>
    </xdr:to>
    <xdr:pic>
      <xdr:nvPicPr>
        <xdr:cNvPr id="120" name="Grafik 119">
          <a:extLst>
            <a:ext uri="{FF2B5EF4-FFF2-40B4-BE49-F238E27FC236}">
              <a16:creationId xmlns:a16="http://schemas.microsoft.com/office/drawing/2014/main" id="{A3A75910-773C-4DD6-B8A4-BABF874B1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8043333" y="258379028"/>
          <a:ext cx="984250" cy="782352"/>
        </a:xfrm>
        <a:prstGeom prst="rect">
          <a:avLst/>
        </a:prstGeom>
      </xdr:spPr>
    </xdr:pic>
    <xdr:clientData/>
  </xdr:twoCellAnchor>
  <xdr:twoCellAnchor>
    <xdr:from>
      <xdr:col>4</xdr:col>
      <xdr:colOff>994834</xdr:colOff>
      <xdr:row>273</xdr:row>
      <xdr:rowOff>69712</xdr:rowOff>
    </xdr:from>
    <xdr:to>
      <xdr:col>4</xdr:col>
      <xdr:colOff>2021417</xdr:colOff>
      <xdr:row>273</xdr:row>
      <xdr:rowOff>885713</xdr:rowOff>
    </xdr:to>
    <xdr:pic>
      <xdr:nvPicPr>
        <xdr:cNvPr id="121" name="Grafik 120">
          <a:extLst>
            <a:ext uri="{FF2B5EF4-FFF2-40B4-BE49-F238E27FC236}">
              <a16:creationId xmlns:a16="http://schemas.microsoft.com/office/drawing/2014/main" id="{1B449A9F-B4A0-4794-86BC-AB0717E7E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8043334" y="259350795"/>
          <a:ext cx="1026583" cy="816001"/>
        </a:xfrm>
        <a:prstGeom prst="rect">
          <a:avLst/>
        </a:prstGeom>
      </xdr:spPr>
    </xdr:pic>
    <xdr:clientData/>
  </xdr:twoCellAnchor>
  <xdr:twoCellAnchor>
    <xdr:from>
      <xdr:col>4</xdr:col>
      <xdr:colOff>1026583</xdr:colOff>
      <xdr:row>274</xdr:row>
      <xdr:rowOff>84667</xdr:rowOff>
    </xdr:from>
    <xdr:to>
      <xdr:col>4</xdr:col>
      <xdr:colOff>2010833</xdr:colOff>
      <xdr:row>274</xdr:row>
      <xdr:rowOff>867019</xdr:rowOff>
    </xdr:to>
    <xdr:pic>
      <xdr:nvPicPr>
        <xdr:cNvPr id="457" name="Grafik 456">
          <a:extLst>
            <a:ext uri="{FF2B5EF4-FFF2-40B4-BE49-F238E27FC236}">
              <a16:creationId xmlns:a16="http://schemas.microsoft.com/office/drawing/2014/main" id="{BDD0BA81-7002-4812-B871-7647AA205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8075083" y="260318250"/>
          <a:ext cx="984250" cy="782352"/>
        </a:xfrm>
        <a:prstGeom prst="rect">
          <a:avLst/>
        </a:prstGeom>
      </xdr:spPr>
    </xdr:pic>
    <xdr:clientData/>
  </xdr:twoCellAnchor>
  <xdr:twoCellAnchor>
    <xdr:from>
      <xdr:col>4</xdr:col>
      <xdr:colOff>1005417</xdr:colOff>
      <xdr:row>275</xdr:row>
      <xdr:rowOff>105833</xdr:rowOff>
    </xdr:from>
    <xdr:to>
      <xdr:col>4</xdr:col>
      <xdr:colOff>1989667</xdr:colOff>
      <xdr:row>275</xdr:row>
      <xdr:rowOff>888185</xdr:rowOff>
    </xdr:to>
    <xdr:pic>
      <xdr:nvPicPr>
        <xdr:cNvPr id="458" name="Grafik 457">
          <a:extLst>
            <a:ext uri="{FF2B5EF4-FFF2-40B4-BE49-F238E27FC236}">
              <a16:creationId xmlns:a16="http://schemas.microsoft.com/office/drawing/2014/main" id="{17A01C3E-9782-4F5F-A6CE-1D2437628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8053917" y="261291916"/>
          <a:ext cx="984250" cy="782352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276</xdr:row>
      <xdr:rowOff>42334</xdr:rowOff>
    </xdr:from>
    <xdr:to>
      <xdr:col>4</xdr:col>
      <xdr:colOff>1989667</xdr:colOff>
      <xdr:row>276</xdr:row>
      <xdr:rowOff>859455</xdr:rowOff>
    </xdr:to>
    <xdr:pic>
      <xdr:nvPicPr>
        <xdr:cNvPr id="459" name="Grafik 458">
          <a:extLst>
            <a:ext uri="{FF2B5EF4-FFF2-40B4-BE49-F238E27FC236}">
              <a16:creationId xmlns:a16="http://schemas.microsoft.com/office/drawing/2014/main" id="{A87E0F60-DBFB-4436-8069-53A3EDA4E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7884584" y="262180917"/>
          <a:ext cx="1153583" cy="817121"/>
        </a:xfrm>
        <a:prstGeom prst="rect">
          <a:avLst/>
        </a:prstGeom>
      </xdr:spPr>
    </xdr:pic>
    <xdr:clientData/>
  </xdr:twoCellAnchor>
  <xdr:twoCellAnchor editAs="oneCell">
    <xdr:from>
      <xdr:col>4</xdr:col>
      <xdr:colOff>804333</xdr:colOff>
      <xdr:row>279</xdr:row>
      <xdr:rowOff>112508</xdr:rowOff>
    </xdr:from>
    <xdr:to>
      <xdr:col>4</xdr:col>
      <xdr:colOff>1989666</xdr:colOff>
      <xdr:row>279</xdr:row>
      <xdr:rowOff>907929</xdr:rowOff>
    </xdr:to>
    <xdr:pic>
      <xdr:nvPicPr>
        <xdr:cNvPr id="122" name="Grafik 121">
          <a:extLst>
            <a:ext uri="{FF2B5EF4-FFF2-40B4-BE49-F238E27FC236}">
              <a16:creationId xmlns:a16="http://schemas.microsoft.com/office/drawing/2014/main" id="{E07E8800-1BAA-4FC8-B572-8150ECCD6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7852833" y="265108591"/>
          <a:ext cx="1185333" cy="795421"/>
        </a:xfrm>
        <a:prstGeom prst="rect">
          <a:avLst/>
        </a:prstGeom>
      </xdr:spPr>
    </xdr:pic>
    <xdr:clientData/>
  </xdr:twoCellAnchor>
  <xdr:twoCellAnchor editAs="oneCell">
    <xdr:from>
      <xdr:col>4</xdr:col>
      <xdr:colOff>910167</xdr:colOff>
      <xdr:row>280</xdr:row>
      <xdr:rowOff>42333</xdr:rowOff>
    </xdr:from>
    <xdr:to>
      <xdr:col>4</xdr:col>
      <xdr:colOff>2095500</xdr:colOff>
      <xdr:row>280</xdr:row>
      <xdr:rowOff>837754</xdr:rowOff>
    </xdr:to>
    <xdr:pic>
      <xdr:nvPicPr>
        <xdr:cNvPr id="460" name="Grafik 459">
          <a:extLst>
            <a:ext uri="{FF2B5EF4-FFF2-40B4-BE49-F238E27FC236}">
              <a16:creationId xmlns:a16="http://schemas.microsoft.com/office/drawing/2014/main" id="{B4E28868-2481-43CE-BADF-6C3BB54E5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7958667" y="265990916"/>
          <a:ext cx="1185333" cy="795421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281</xdr:row>
      <xdr:rowOff>52917</xdr:rowOff>
    </xdr:from>
    <xdr:to>
      <xdr:col>4</xdr:col>
      <xdr:colOff>2042583</xdr:colOff>
      <xdr:row>281</xdr:row>
      <xdr:rowOff>848338</xdr:rowOff>
    </xdr:to>
    <xdr:pic>
      <xdr:nvPicPr>
        <xdr:cNvPr id="461" name="Grafik 460">
          <a:extLst>
            <a:ext uri="{FF2B5EF4-FFF2-40B4-BE49-F238E27FC236}">
              <a16:creationId xmlns:a16="http://schemas.microsoft.com/office/drawing/2014/main" id="{1BA542E8-96C7-47A3-B96A-696A4B326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7905750" y="266954000"/>
          <a:ext cx="1185333" cy="795421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952500</xdr:colOff>
      <xdr:row>282</xdr:row>
      <xdr:rowOff>74084</xdr:rowOff>
    </xdr:from>
    <xdr:to>
      <xdr:col>4</xdr:col>
      <xdr:colOff>2137833</xdr:colOff>
      <xdr:row>282</xdr:row>
      <xdr:rowOff>869505</xdr:rowOff>
    </xdr:to>
    <xdr:pic>
      <xdr:nvPicPr>
        <xdr:cNvPr id="462" name="Grafik 461">
          <a:extLst>
            <a:ext uri="{FF2B5EF4-FFF2-40B4-BE49-F238E27FC236}">
              <a16:creationId xmlns:a16="http://schemas.microsoft.com/office/drawing/2014/main" id="{08324E3D-4E3E-444A-BF63-D952C1291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8001000" y="267927667"/>
          <a:ext cx="1185333" cy="795421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285</xdr:row>
      <xdr:rowOff>127000</xdr:rowOff>
    </xdr:from>
    <xdr:to>
      <xdr:col>4</xdr:col>
      <xdr:colOff>1862667</xdr:colOff>
      <xdr:row>285</xdr:row>
      <xdr:rowOff>868928</xdr:rowOff>
    </xdr:to>
    <xdr:pic>
      <xdr:nvPicPr>
        <xdr:cNvPr id="463" name="Grafik 462">
          <a:extLst>
            <a:ext uri="{FF2B5EF4-FFF2-40B4-BE49-F238E27FC236}">
              <a16:creationId xmlns:a16="http://schemas.microsoft.com/office/drawing/2014/main" id="{A6C89383-081B-48A6-9CB3-F59D9509D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7905750" y="270838083"/>
          <a:ext cx="1005417" cy="741928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287</xdr:row>
      <xdr:rowOff>95250</xdr:rowOff>
    </xdr:from>
    <xdr:to>
      <xdr:col>4</xdr:col>
      <xdr:colOff>1926167</xdr:colOff>
      <xdr:row>287</xdr:row>
      <xdr:rowOff>837178</xdr:rowOff>
    </xdr:to>
    <xdr:pic>
      <xdr:nvPicPr>
        <xdr:cNvPr id="464" name="Grafik 463">
          <a:extLst>
            <a:ext uri="{FF2B5EF4-FFF2-40B4-BE49-F238E27FC236}">
              <a16:creationId xmlns:a16="http://schemas.microsoft.com/office/drawing/2014/main" id="{03BFD635-4529-45CE-891C-828FAC12D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7969250" y="272711333"/>
          <a:ext cx="1005417" cy="741928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288</xdr:row>
      <xdr:rowOff>84667</xdr:rowOff>
    </xdr:from>
    <xdr:to>
      <xdr:col>4</xdr:col>
      <xdr:colOff>2046549</xdr:colOff>
      <xdr:row>288</xdr:row>
      <xdr:rowOff>906857</xdr:rowOff>
    </xdr:to>
    <xdr:pic>
      <xdr:nvPicPr>
        <xdr:cNvPr id="124" name="Grafik 123">
          <a:extLst>
            <a:ext uri="{FF2B5EF4-FFF2-40B4-BE49-F238E27FC236}">
              <a16:creationId xmlns:a16="http://schemas.microsoft.com/office/drawing/2014/main" id="{253FDAD0-C146-450D-A0FF-B7D6E2690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8032750" y="273653250"/>
          <a:ext cx="1062299" cy="822190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289</xdr:row>
      <xdr:rowOff>52916</xdr:rowOff>
    </xdr:from>
    <xdr:to>
      <xdr:col>4</xdr:col>
      <xdr:colOff>2057132</xdr:colOff>
      <xdr:row>289</xdr:row>
      <xdr:rowOff>875106</xdr:rowOff>
    </xdr:to>
    <xdr:pic>
      <xdr:nvPicPr>
        <xdr:cNvPr id="465" name="Grafik 464">
          <a:extLst>
            <a:ext uri="{FF2B5EF4-FFF2-40B4-BE49-F238E27FC236}">
              <a16:creationId xmlns:a16="http://schemas.microsoft.com/office/drawing/2014/main" id="{3364D14A-1C06-47AB-9C71-C80B178BD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8043333" y="274573999"/>
          <a:ext cx="1062299" cy="822190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290</xdr:row>
      <xdr:rowOff>84666</xdr:rowOff>
    </xdr:from>
    <xdr:to>
      <xdr:col>4</xdr:col>
      <xdr:colOff>2057132</xdr:colOff>
      <xdr:row>290</xdr:row>
      <xdr:rowOff>906856</xdr:rowOff>
    </xdr:to>
    <xdr:pic>
      <xdr:nvPicPr>
        <xdr:cNvPr id="466" name="Grafik 465">
          <a:extLst>
            <a:ext uri="{FF2B5EF4-FFF2-40B4-BE49-F238E27FC236}">
              <a16:creationId xmlns:a16="http://schemas.microsoft.com/office/drawing/2014/main" id="{EB97BF65-87CC-4414-871B-53BE0DDF8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8043333" y="275558249"/>
          <a:ext cx="1062299" cy="822190"/>
        </a:xfrm>
        <a:prstGeom prst="rect">
          <a:avLst/>
        </a:prstGeom>
      </xdr:spPr>
    </xdr:pic>
    <xdr:clientData/>
  </xdr:twoCellAnchor>
  <xdr:twoCellAnchor editAs="oneCell">
    <xdr:from>
      <xdr:col>4</xdr:col>
      <xdr:colOff>772584</xdr:colOff>
      <xdr:row>291</xdr:row>
      <xdr:rowOff>42334</xdr:rowOff>
    </xdr:from>
    <xdr:to>
      <xdr:col>4</xdr:col>
      <xdr:colOff>1947334</xdr:colOff>
      <xdr:row>291</xdr:row>
      <xdr:rowOff>909737</xdr:rowOff>
    </xdr:to>
    <xdr:pic>
      <xdr:nvPicPr>
        <xdr:cNvPr id="467" name="Grafik 466">
          <a:extLst>
            <a:ext uri="{FF2B5EF4-FFF2-40B4-BE49-F238E27FC236}">
              <a16:creationId xmlns:a16="http://schemas.microsoft.com/office/drawing/2014/main" id="{2390D851-CC79-4CCA-BF6A-E0B181E21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7821084" y="276468417"/>
          <a:ext cx="1174750" cy="86740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293</xdr:row>
      <xdr:rowOff>10583</xdr:rowOff>
    </xdr:from>
    <xdr:to>
      <xdr:col>4</xdr:col>
      <xdr:colOff>1936750</xdr:colOff>
      <xdr:row>293</xdr:row>
      <xdr:rowOff>877986</xdr:rowOff>
    </xdr:to>
    <xdr:pic>
      <xdr:nvPicPr>
        <xdr:cNvPr id="468" name="Grafik 467">
          <a:extLst>
            <a:ext uri="{FF2B5EF4-FFF2-40B4-BE49-F238E27FC236}">
              <a16:creationId xmlns:a16="http://schemas.microsoft.com/office/drawing/2014/main" id="{C63F5336-58A0-443A-9419-24655B2CE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7810500" y="278341666"/>
          <a:ext cx="1174750" cy="867403"/>
        </a:xfrm>
        <a:prstGeom prst="rect">
          <a:avLst/>
        </a:prstGeom>
      </xdr:spPr>
    </xdr:pic>
    <xdr:clientData/>
  </xdr:twoCellAnchor>
  <xdr:twoCellAnchor editAs="oneCell">
    <xdr:from>
      <xdr:col>4</xdr:col>
      <xdr:colOff>920750</xdr:colOff>
      <xdr:row>294</xdr:row>
      <xdr:rowOff>74084</xdr:rowOff>
    </xdr:from>
    <xdr:to>
      <xdr:col>4</xdr:col>
      <xdr:colOff>1989666</xdr:colOff>
      <xdr:row>294</xdr:row>
      <xdr:rowOff>866428</xdr:rowOff>
    </xdr:to>
    <xdr:pic>
      <xdr:nvPicPr>
        <xdr:cNvPr id="470" name="Grafik 469">
          <a:extLst>
            <a:ext uri="{FF2B5EF4-FFF2-40B4-BE49-F238E27FC236}">
              <a16:creationId xmlns:a16="http://schemas.microsoft.com/office/drawing/2014/main" id="{B907EDC7-CCAE-4000-B21A-1ACD8F5EC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>
          <a:off x="7969250" y="279357667"/>
          <a:ext cx="1068916" cy="792344"/>
        </a:xfrm>
        <a:prstGeom prst="rect">
          <a:avLst/>
        </a:prstGeom>
      </xdr:spPr>
    </xdr:pic>
    <xdr:clientData/>
  </xdr:twoCellAnchor>
  <xdr:twoCellAnchor editAs="oneCell">
    <xdr:from>
      <xdr:col>4</xdr:col>
      <xdr:colOff>846667</xdr:colOff>
      <xdr:row>297</xdr:row>
      <xdr:rowOff>84667</xdr:rowOff>
    </xdr:from>
    <xdr:to>
      <xdr:col>4</xdr:col>
      <xdr:colOff>1979082</xdr:colOff>
      <xdr:row>297</xdr:row>
      <xdr:rowOff>898183</xdr:rowOff>
    </xdr:to>
    <xdr:pic>
      <xdr:nvPicPr>
        <xdr:cNvPr id="471" name="Grafik 470">
          <a:extLst>
            <a:ext uri="{FF2B5EF4-FFF2-40B4-BE49-F238E27FC236}">
              <a16:creationId xmlns:a16="http://schemas.microsoft.com/office/drawing/2014/main" id="{BB534933-B795-4E8F-97B3-3AB5E022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7895167" y="282225750"/>
          <a:ext cx="1132415" cy="813516"/>
        </a:xfrm>
        <a:prstGeom prst="rect">
          <a:avLst/>
        </a:prstGeom>
      </xdr:spPr>
    </xdr:pic>
    <xdr:clientData/>
  </xdr:twoCellAnchor>
  <xdr:twoCellAnchor editAs="oneCell">
    <xdr:from>
      <xdr:col>4</xdr:col>
      <xdr:colOff>793750</xdr:colOff>
      <xdr:row>296</xdr:row>
      <xdr:rowOff>105833</xdr:rowOff>
    </xdr:from>
    <xdr:to>
      <xdr:col>4</xdr:col>
      <xdr:colOff>1926165</xdr:colOff>
      <xdr:row>296</xdr:row>
      <xdr:rowOff>919349</xdr:rowOff>
    </xdr:to>
    <xdr:pic>
      <xdr:nvPicPr>
        <xdr:cNvPr id="472" name="Grafik 471">
          <a:extLst>
            <a:ext uri="{FF2B5EF4-FFF2-40B4-BE49-F238E27FC236}">
              <a16:creationId xmlns:a16="http://schemas.microsoft.com/office/drawing/2014/main" id="{BDAB1EF2-4825-4308-9AD7-EFD4006EB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7842250" y="281294416"/>
          <a:ext cx="1132415" cy="813516"/>
        </a:xfrm>
        <a:prstGeom prst="rect">
          <a:avLst/>
        </a:prstGeom>
      </xdr:spPr>
    </xdr:pic>
    <xdr:clientData/>
  </xdr:twoCellAnchor>
  <xdr:twoCellAnchor>
    <xdr:from>
      <xdr:col>4</xdr:col>
      <xdr:colOff>963083</xdr:colOff>
      <xdr:row>303</xdr:row>
      <xdr:rowOff>74083</xdr:rowOff>
    </xdr:from>
    <xdr:to>
      <xdr:col>4</xdr:col>
      <xdr:colOff>2084915</xdr:colOff>
      <xdr:row>303</xdr:row>
      <xdr:rowOff>882845</xdr:rowOff>
    </xdr:to>
    <xdr:pic>
      <xdr:nvPicPr>
        <xdr:cNvPr id="473" name="Grafik 472">
          <a:extLst>
            <a:ext uri="{FF2B5EF4-FFF2-40B4-BE49-F238E27FC236}">
              <a16:creationId xmlns:a16="http://schemas.microsoft.com/office/drawing/2014/main" id="{F6AF2148-3DDB-45BD-B2C3-136F64D0D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011583" y="287930166"/>
          <a:ext cx="1121832" cy="808762"/>
        </a:xfrm>
        <a:prstGeom prst="rect">
          <a:avLst/>
        </a:prstGeom>
      </xdr:spPr>
    </xdr:pic>
    <xdr:clientData/>
  </xdr:twoCellAnchor>
  <xdr:twoCellAnchor>
    <xdr:from>
      <xdr:col>4</xdr:col>
      <xdr:colOff>867833</xdr:colOff>
      <xdr:row>299</xdr:row>
      <xdr:rowOff>61250</xdr:rowOff>
    </xdr:from>
    <xdr:to>
      <xdr:col>4</xdr:col>
      <xdr:colOff>2222500</xdr:colOff>
      <xdr:row>299</xdr:row>
      <xdr:rowOff>896239</xdr:rowOff>
    </xdr:to>
    <xdr:pic>
      <xdr:nvPicPr>
        <xdr:cNvPr id="126" name="Grafik 125">
          <a:extLst>
            <a:ext uri="{FF2B5EF4-FFF2-40B4-BE49-F238E27FC236}">
              <a16:creationId xmlns:a16="http://schemas.microsoft.com/office/drawing/2014/main" id="{56230110-796D-4453-9AD6-907DE198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7916333" y="284107333"/>
          <a:ext cx="1354667" cy="834989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300</xdr:row>
      <xdr:rowOff>31750</xdr:rowOff>
    </xdr:from>
    <xdr:to>
      <xdr:col>4</xdr:col>
      <xdr:colOff>2211917</xdr:colOff>
      <xdr:row>300</xdr:row>
      <xdr:rowOff>866739</xdr:rowOff>
    </xdr:to>
    <xdr:pic>
      <xdr:nvPicPr>
        <xdr:cNvPr id="474" name="Grafik 473">
          <a:extLst>
            <a:ext uri="{FF2B5EF4-FFF2-40B4-BE49-F238E27FC236}">
              <a16:creationId xmlns:a16="http://schemas.microsoft.com/office/drawing/2014/main" id="{76467F30-411E-4212-8082-77D81F46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7905750" y="285030333"/>
          <a:ext cx="1354667" cy="834989"/>
        </a:xfrm>
        <a:prstGeom prst="rect">
          <a:avLst/>
        </a:prstGeom>
      </xdr:spPr>
    </xdr:pic>
    <xdr:clientData/>
  </xdr:twoCellAnchor>
  <xdr:twoCellAnchor>
    <xdr:from>
      <xdr:col>4</xdr:col>
      <xdr:colOff>867833</xdr:colOff>
      <xdr:row>301</xdr:row>
      <xdr:rowOff>63500</xdr:rowOff>
    </xdr:from>
    <xdr:to>
      <xdr:col>4</xdr:col>
      <xdr:colOff>2222500</xdr:colOff>
      <xdr:row>301</xdr:row>
      <xdr:rowOff>898489</xdr:rowOff>
    </xdr:to>
    <xdr:pic>
      <xdr:nvPicPr>
        <xdr:cNvPr id="475" name="Grafik 474">
          <a:extLst>
            <a:ext uri="{FF2B5EF4-FFF2-40B4-BE49-F238E27FC236}">
              <a16:creationId xmlns:a16="http://schemas.microsoft.com/office/drawing/2014/main" id="{E125DB4B-A499-4A1C-B693-9C4A20BFF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7916333" y="286014583"/>
          <a:ext cx="1354667" cy="834989"/>
        </a:xfrm>
        <a:prstGeom prst="rect">
          <a:avLst/>
        </a:prstGeom>
      </xdr:spPr>
    </xdr:pic>
    <xdr:clientData/>
  </xdr:twoCellAnchor>
  <xdr:twoCellAnchor editAs="oneCell">
    <xdr:from>
      <xdr:col>4</xdr:col>
      <xdr:colOff>941917</xdr:colOff>
      <xdr:row>305</xdr:row>
      <xdr:rowOff>52917</xdr:rowOff>
    </xdr:from>
    <xdr:to>
      <xdr:col>4</xdr:col>
      <xdr:colOff>2063749</xdr:colOff>
      <xdr:row>305</xdr:row>
      <xdr:rowOff>912639</xdr:rowOff>
    </xdr:to>
    <xdr:pic>
      <xdr:nvPicPr>
        <xdr:cNvPr id="476" name="Grafik 475">
          <a:extLst>
            <a:ext uri="{FF2B5EF4-FFF2-40B4-BE49-F238E27FC236}">
              <a16:creationId xmlns:a16="http://schemas.microsoft.com/office/drawing/2014/main" id="{149C630B-4E82-4810-BE05-DB76EACE9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7990417" y="289814000"/>
          <a:ext cx="1121832" cy="859722"/>
        </a:xfrm>
        <a:prstGeom prst="rect">
          <a:avLst/>
        </a:prstGeom>
      </xdr:spPr>
    </xdr:pic>
    <xdr:clientData/>
  </xdr:twoCellAnchor>
  <xdr:twoCellAnchor editAs="oneCell">
    <xdr:from>
      <xdr:col>4</xdr:col>
      <xdr:colOff>910167</xdr:colOff>
      <xdr:row>306</xdr:row>
      <xdr:rowOff>52917</xdr:rowOff>
    </xdr:from>
    <xdr:to>
      <xdr:col>4</xdr:col>
      <xdr:colOff>2031999</xdr:colOff>
      <xdr:row>306</xdr:row>
      <xdr:rowOff>912639</xdr:rowOff>
    </xdr:to>
    <xdr:pic>
      <xdr:nvPicPr>
        <xdr:cNvPr id="477" name="Grafik 476">
          <a:extLst>
            <a:ext uri="{FF2B5EF4-FFF2-40B4-BE49-F238E27FC236}">
              <a16:creationId xmlns:a16="http://schemas.microsoft.com/office/drawing/2014/main" id="{009100F6-4E9B-4DA9-8A16-A144C6F3B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7958667" y="290766500"/>
          <a:ext cx="1121832" cy="859722"/>
        </a:xfrm>
        <a:prstGeom prst="rect">
          <a:avLst/>
        </a:prstGeom>
      </xdr:spPr>
    </xdr:pic>
    <xdr:clientData/>
  </xdr:twoCellAnchor>
  <xdr:twoCellAnchor editAs="oneCell">
    <xdr:from>
      <xdr:col>4</xdr:col>
      <xdr:colOff>920750</xdr:colOff>
      <xdr:row>308</xdr:row>
      <xdr:rowOff>52917</xdr:rowOff>
    </xdr:from>
    <xdr:to>
      <xdr:col>4</xdr:col>
      <xdr:colOff>2042582</xdr:colOff>
      <xdr:row>308</xdr:row>
      <xdr:rowOff>912639</xdr:rowOff>
    </xdr:to>
    <xdr:pic>
      <xdr:nvPicPr>
        <xdr:cNvPr id="478" name="Grafik 477">
          <a:extLst>
            <a:ext uri="{FF2B5EF4-FFF2-40B4-BE49-F238E27FC236}">
              <a16:creationId xmlns:a16="http://schemas.microsoft.com/office/drawing/2014/main" id="{CC400645-178A-4F22-8CBC-686F6DC64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7969250" y="292671500"/>
          <a:ext cx="1121832" cy="8597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A1:N312" totalsRowShown="0" headerRowDxfId="15" dataDxfId="14">
  <autoFilter ref="A1:N312"/>
  <sortState ref="A2:N312">
    <sortCondition ref="A1:A312"/>
  </sortState>
  <tableColumns count="14">
    <tableColumn id="1" name="Name" dataDxfId="13"/>
    <tableColumn id="2" name="Abbreviation" dataDxfId="12"/>
    <tableColumn id="3" name="SMILES" dataDxfId="11"/>
    <tableColumn id="4" name="Formula" dataDxfId="10"/>
    <tableColumn id="5" name="Structure" dataDxfId="9"/>
    <tableColumn id="6" name="Monoisotopic mass" dataDxfId="8"/>
    <tableColumn id="7" name="m/z" dataDxfId="7"/>
    <tableColumn id="8" name="Adduct species" dataDxfId="6"/>
    <tableColumn id="9" name="CCS [Å2]" dataDxfId="5"/>
    <tableColumn id="10" name="SD" dataDxfId="4"/>
    <tableColumn id="11" name="RSD" dataDxfId="3"/>
    <tableColumn id="12" name="InChI" dataDxfId="2"/>
    <tableColumn id="13" name="InChiKey" dataDxfId="1"/>
    <tableColumn id="14" name="Spalte1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2"/>
  <sheetViews>
    <sheetView tabSelected="1" topLeftCell="A310" zoomScale="90" zoomScaleNormal="90" workbookViewId="0">
      <pane xSplit="1" topLeftCell="B1" activePane="topRight" state="frozen"/>
      <selection pane="topRight" activeCell="N1" sqref="N1"/>
    </sheetView>
  </sheetViews>
  <sheetFormatPr defaultColWidth="11.42578125" defaultRowHeight="15"/>
  <cols>
    <col min="1" max="1" width="28.7109375" customWidth="1"/>
    <col min="2" max="2" width="14.42578125" customWidth="1"/>
    <col min="3" max="3" width="51" style="1" customWidth="1"/>
    <col min="4" max="4" width="15.7109375" customWidth="1"/>
    <col min="5" max="5" width="51" style="1" customWidth="1"/>
    <col min="6" max="6" width="19.7109375" customWidth="1"/>
    <col min="8" max="8" width="16" customWidth="1"/>
    <col min="9" max="9" width="13.7109375" customWidth="1"/>
    <col min="12" max="12" width="40.85546875" customWidth="1"/>
    <col min="13" max="13" width="21.140625" customWidth="1"/>
    <col min="14" max="14" width="14.140625" customWidth="1"/>
  </cols>
  <sheetData>
    <row r="1" spans="1:14" ht="15.75">
      <c r="A1" s="3" t="s">
        <v>420</v>
      </c>
      <c r="B1" s="3" t="s">
        <v>0</v>
      </c>
      <c r="C1" s="3" t="s">
        <v>421</v>
      </c>
      <c r="D1" s="3" t="s">
        <v>1</v>
      </c>
      <c r="E1" s="3" t="s">
        <v>422</v>
      </c>
      <c r="F1" s="3" t="s">
        <v>2</v>
      </c>
      <c r="G1" s="4" t="s">
        <v>16</v>
      </c>
      <c r="H1" s="2" t="s">
        <v>423</v>
      </c>
      <c r="I1" s="2" t="s">
        <v>887</v>
      </c>
      <c r="J1" s="2" t="s">
        <v>6</v>
      </c>
      <c r="K1" s="2" t="s">
        <v>15</v>
      </c>
      <c r="L1" s="2" t="s">
        <v>424</v>
      </c>
      <c r="M1" s="2" t="s">
        <v>425</v>
      </c>
      <c r="N1" s="5" t="s">
        <v>889</v>
      </c>
    </row>
    <row r="2" spans="1:14" ht="75" customHeight="1">
      <c r="A2" s="9" t="s">
        <v>378</v>
      </c>
      <c r="B2" s="9" t="s">
        <v>885</v>
      </c>
      <c r="C2" s="9" t="s">
        <v>842</v>
      </c>
      <c r="D2" s="9" t="s">
        <v>379</v>
      </c>
      <c r="E2" s="6"/>
      <c r="F2" s="7">
        <v>557.97354330840005</v>
      </c>
      <c r="G2" s="7">
        <f>F2-1.007276</f>
        <v>556.96626730840001</v>
      </c>
      <c r="H2" s="8" t="s">
        <v>43</v>
      </c>
      <c r="I2" s="10">
        <v>189.84200000000001</v>
      </c>
      <c r="J2" s="10">
        <v>4.2426406871181065E-2</v>
      </c>
      <c r="K2" s="10">
        <v>2.234827217959201E-2</v>
      </c>
      <c r="L2" s="9" t="s">
        <v>844</v>
      </c>
      <c r="M2" s="9" t="s">
        <v>843</v>
      </c>
      <c r="N2" s="10" t="s">
        <v>879</v>
      </c>
    </row>
    <row r="3" spans="1:14" ht="75" customHeight="1">
      <c r="A3" s="11" t="s">
        <v>378</v>
      </c>
      <c r="B3" s="11" t="s">
        <v>885</v>
      </c>
      <c r="C3" s="11" t="s">
        <v>842</v>
      </c>
      <c r="D3" s="11" t="s">
        <v>379</v>
      </c>
      <c r="E3" s="12"/>
      <c r="F3" s="7">
        <v>557.97354330840005</v>
      </c>
      <c r="G3" s="13">
        <f>2*F2-1.007276</f>
        <v>1114.9398106168001</v>
      </c>
      <c r="H3" s="15" t="s">
        <v>144</v>
      </c>
      <c r="I3" s="17">
        <v>265.53199999999998</v>
      </c>
      <c r="J3" s="17">
        <v>7.8528126595939843E-2</v>
      </c>
      <c r="K3" s="17">
        <v>2.9573884351392618E-2</v>
      </c>
      <c r="L3" s="11" t="s">
        <v>844</v>
      </c>
      <c r="M3" s="11" t="s">
        <v>843</v>
      </c>
      <c r="N3" s="17" t="s">
        <v>879</v>
      </c>
    </row>
    <row r="4" spans="1:14" ht="75" customHeight="1">
      <c r="A4" s="11" t="s">
        <v>359</v>
      </c>
      <c r="B4" s="11" t="s">
        <v>360</v>
      </c>
      <c r="C4" s="11" t="s">
        <v>823</v>
      </c>
      <c r="D4" s="11" t="s">
        <v>361</v>
      </c>
      <c r="E4" s="12"/>
      <c r="F4" s="13">
        <v>627.9624</v>
      </c>
      <c r="G4" s="13">
        <f>F4-1.007276</f>
        <v>626.95512399999996</v>
      </c>
      <c r="H4" s="15" t="s">
        <v>43</v>
      </c>
      <c r="I4" s="17">
        <v>204.21199999999999</v>
      </c>
      <c r="J4" s="17">
        <v>3.095695936835079E-2</v>
      </c>
      <c r="K4" s="17">
        <v>1.5159226376682463E-2</v>
      </c>
      <c r="L4" s="11" t="s">
        <v>825</v>
      </c>
      <c r="M4" s="11" t="s">
        <v>824</v>
      </c>
      <c r="N4" s="17" t="s">
        <v>879</v>
      </c>
    </row>
    <row r="5" spans="1:14" ht="75" customHeight="1">
      <c r="A5" s="11" t="s">
        <v>359</v>
      </c>
      <c r="B5" s="11" t="s">
        <v>360</v>
      </c>
      <c r="C5" s="11" t="s">
        <v>823</v>
      </c>
      <c r="D5" s="11" t="s">
        <v>361</v>
      </c>
      <c r="E5" s="12"/>
      <c r="F5" s="13">
        <v>627.9624</v>
      </c>
      <c r="G5" s="13">
        <f>2*F4-1.007276</f>
        <v>1254.917524</v>
      </c>
      <c r="H5" s="15" t="s">
        <v>144</v>
      </c>
      <c r="I5" s="17">
        <v>288.71799999999996</v>
      </c>
      <c r="J5" s="17">
        <v>9.4692484742272529E-2</v>
      </c>
      <c r="K5" s="17">
        <v>3.2797568818803309E-2</v>
      </c>
      <c r="L5" s="11" t="s">
        <v>825</v>
      </c>
      <c r="M5" s="11" t="s">
        <v>824</v>
      </c>
      <c r="N5" s="17" t="s">
        <v>879</v>
      </c>
    </row>
    <row r="6" spans="1:14" ht="75" customHeight="1">
      <c r="A6" s="11" t="s">
        <v>183</v>
      </c>
      <c r="B6" s="11" t="s">
        <v>184</v>
      </c>
      <c r="C6" s="11" t="s">
        <v>477</v>
      </c>
      <c r="D6" s="11" t="s">
        <v>185</v>
      </c>
      <c r="E6" s="12"/>
      <c r="F6" s="13">
        <v>181.00200000000001</v>
      </c>
      <c r="G6" s="14">
        <f>F6+1.007276</f>
        <v>182.009276</v>
      </c>
      <c r="H6" s="15" t="s">
        <v>7</v>
      </c>
      <c r="I6" s="16">
        <v>131.316</v>
      </c>
      <c r="J6" s="16">
        <v>6.1846584384267253E-2</v>
      </c>
      <c r="K6" s="16">
        <v>4.7097523823652301E-2</v>
      </c>
      <c r="L6" s="11" t="s">
        <v>478</v>
      </c>
      <c r="M6" s="11" t="s">
        <v>479</v>
      </c>
      <c r="N6" s="17" t="s">
        <v>400</v>
      </c>
    </row>
    <row r="7" spans="1:14" ht="75" customHeight="1">
      <c r="A7" s="11" t="s">
        <v>272</v>
      </c>
      <c r="B7" s="11" t="s">
        <v>273</v>
      </c>
      <c r="C7" s="11" t="s">
        <v>695</v>
      </c>
      <c r="D7" s="11" t="s">
        <v>274</v>
      </c>
      <c r="E7" s="12"/>
      <c r="F7" s="13">
        <v>434.26683895240001</v>
      </c>
      <c r="G7" s="14">
        <f>F7+1.007276</f>
        <v>435.2741149524</v>
      </c>
      <c r="H7" s="15" t="s">
        <v>7</v>
      </c>
      <c r="I7" s="17">
        <v>218.38800000000001</v>
      </c>
      <c r="J7" s="17">
        <v>6.8799224801832329E-2</v>
      </c>
      <c r="K7" s="17">
        <v>3.150320750308274E-2</v>
      </c>
      <c r="L7" s="11" t="s">
        <v>697</v>
      </c>
      <c r="M7" s="11" t="s">
        <v>696</v>
      </c>
      <c r="N7" s="17" t="s">
        <v>878</v>
      </c>
    </row>
    <row r="8" spans="1:14" ht="75" customHeight="1">
      <c r="A8" s="11" t="s">
        <v>272</v>
      </c>
      <c r="B8" s="11" t="s">
        <v>273</v>
      </c>
      <c r="C8" s="11" t="s">
        <v>695</v>
      </c>
      <c r="D8" s="11" t="s">
        <v>274</v>
      </c>
      <c r="E8" s="12"/>
      <c r="F8" s="13">
        <v>434.26683895240001</v>
      </c>
      <c r="G8" s="14">
        <f>F7+22.989218</f>
        <v>457.2560569524</v>
      </c>
      <c r="H8" s="11" t="s">
        <v>11</v>
      </c>
      <c r="I8" s="17">
        <v>233.32600000000002</v>
      </c>
      <c r="J8" s="17">
        <v>0.11958260743101733</v>
      </c>
      <c r="K8" s="17">
        <v>5.1251299654139409E-2</v>
      </c>
      <c r="L8" s="11" t="s">
        <v>697</v>
      </c>
      <c r="M8" s="11" t="s">
        <v>696</v>
      </c>
      <c r="N8" s="17" t="s">
        <v>878</v>
      </c>
    </row>
    <row r="9" spans="1:14" ht="75" customHeight="1">
      <c r="A9" s="11" t="s">
        <v>272</v>
      </c>
      <c r="B9" s="11" t="s">
        <v>273</v>
      </c>
      <c r="C9" s="11" t="s">
        <v>695</v>
      </c>
      <c r="D9" s="11" t="s">
        <v>274</v>
      </c>
      <c r="E9" s="12"/>
      <c r="F9" s="13">
        <v>434.26683895240001</v>
      </c>
      <c r="G9" s="14">
        <f>F7-1.007276</f>
        <v>433.25956295240002</v>
      </c>
      <c r="H9" s="15" t="s">
        <v>43</v>
      </c>
      <c r="I9" s="17">
        <v>222.85599999999999</v>
      </c>
      <c r="J9" s="17">
        <v>4.4999999999985912E-2</v>
      </c>
      <c r="K9" s="17">
        <v>2.0192411243128261E-2</v>
      </c>
      <c r="L9" s="11" t="s">
        <v>697</v>
      </c>
      <c r="M9" s="11" t="s">
        <v>696</v>
      </c>
      <c r="N9" s="17" t="s">
        <v>878</v>
      </c>
    </row>
    <row r="10" spans="1:14" ht="75" customHeight="1">
      <c r="A10" s="11" t="s">
        <v>180</v>
      </c>
      <c r="B10" s="11" t="s">
        <v>181</v>
      </c>
      <c r="C10" s="11" t="s">
        <v>474</v>
      </c>
      <c r="D10" s="11" t="s">
        <v>182</v>
      </c>
      <c r="E10" s="12"/>
      <c r="F10" s="13">
        <v>150.02516900000001</v>
      </c>
      <c r="G10" s="14">
        <f>F10+1.007276</f>
        <v>151.032445</v>
      </c>
      <c r="H10" s="15" t="s">
        <v>7</v>
      </c>
      <c r="I10" s="17">
        <v>128.59800000000001</v>
      </c>
      <c r="J10" s="17">
        <v>2.5000000000000001E-2</v>
      </c>
      <c r="K10" s="17">
        <v>1.9440426756248151E-2</v>
      </c>
      <c r="L10" s="11" t="s">
        <v>476</v>
      </c>
      <c r="M10" s="11" t="s">
        <v>475</v>
      </c>
      <c r="N10" s="17" t="s">
        <v>400</v>
      </c>
    </row>
    <row r="11" spans="1:14" ht="75" customHeight="1">
      <c r="A11" s="11" t="s">
        <v>180</v>
      </c>
      <c r="B11" s="11" t="s">
        <v>181</v>
      </c>
      <c r="C11" s="11" t="s">
        <v>474</v>
      </c>
      <c r="D11" s="11" t="s">
        <v>182</v>
      </c>
      <c r="E11" s="12"/>
      <c r="F11" s="13">
        <v>150.02516900000001</v>
      </c>
      <c r="G11" s="14">
        <v>149.01788999999999</v>
      </c>
      <c r="H11" s="15" t="s">
        <v>43</v>
      </c>
      <c r="I11" s="17">
        <v>122.708</v>
      </c>
      <c r="J11" s="17">
        <v>6.5345E-2</v>
      </c>
      <c r="K11" s="17">
        <v>5.3253000000000002E-2</v>
      </c>
      <c r="L11" s="11" t="s">
        <v>476</v>
      </c>
      <c r="M11" s="11" t="s">
        <v>475</v>
      </c>
      <c r="N11" s="17" t="s">
        <v>400</v>
      </c>
    </row>
    <row r="12" spans="1:14" ht="75" customHeight="1">
      <c r="A12" s="11" t="s">
        <v>875</v>
      </c>
      <c r="B12" s="11" t="s">
        <v>99</v>
      </c>
      <c r="C12" s="11" t="s">
        <v>471</v>
      </c>
      <c r="D12" s="11" t="s">
        <v>100</v>
      </c>
      <c r="E12" s="12"/>
      <c r="F12" s="13">
        <v>151.009185</v>
      </c>
      <c r="G12" s="14">
        <f>F12-1.007276</f>
        <v>150.00190900000001</v>
      </c>
      <c r="H12" s="15" t="s">
        <v>43</v>
      </c>
      <c r="I12" s="17">
        <v>123.75400000000002</v>
      </c>
      <c r="J12" s="17">
        <v>1.8929694486003713E-2</v>
      </c>
      <c r="K12" s="17">
        <v>1.5296228393428665E-2</v>
      </c>
      <c r="L12" s="11" t="s">
        <v>472</v>
      </c>
      <c r="M12" s="11" t="s">
        <v>473</v>
      </c>
      <c r="N12" s="17" t="s">
        <v>400</v>
      </c>
    </row>
    <row r="13" spans="1:14" s="1" customFormat="1" ht="75" customHeight="1">
      <c r="A13" s="11" t="s">
        <v>128</v>
      </c>
      <c r="B13" s="11" t="s">
        <v>129</v>
      </c>
      <c r="C13" s="11" t="s">
        <v>535</v>
      </c>
      <c r="D13" s="11" t="s">
        <v>130</v>
      </c>
      <c r="E13" s="12"/>
      <c r="F13" s="13">
        <v>362.1646963</v>
      </c>
      <c r="G13" s="14">
        <f>F13+22.989218</f>
        <v>385.1539143</v>
      </c>
      <c r="H13" s="11" t="s">
        <v>11</v>
      </c>
      <c r="I13" s="16">
        <v>202.69800000000001</v>
      </c>
      <c r="J13" s="17">
        <v>4.6457866215880772E-2</v>
      </c>
      <c r="K13" s="16">
        <v>2.2919745737935635E-2</v>
      </c>
      <c r="L13" s="11" t="s">
        <v>537</v>
      </c>
      <c r="M13" s="11" t="s">
        <v>536</v>
      </c>
      <c r="N13" s="17" t="s">
        <v>876</v>
      </c>
    </row>
    <row r="14" spans="1:14" s="1" customFormat="1" ht="75" customHeight="1">
      <c r="A14" s="11" t="s">
        <v>128</v>
      </c>
      <c r="B14" s="11" t="s">
        <v>129</v>
      </c>
      <c r="C14" s="11" t="s">
        <v>535</v>
      </c>
      <c r="D14" s="11" t="s">
        <v>130</v>
      </c>
      <c r="E14" s="12"/>
      <c r="F14" s="13">
        <v>362.1646963</v>
      </c>
      <c r="G14" s="14">
        <f>2*F13+1.007276</f>
        <v>725.33666860000005</v>
      </c>
      <c r="H14" s="11" t="s">
        <v>140</v>
      </c>
      <c r="I14" s="16">
        <v>269.03200000000004</v>
      </c>
      <c r="J14" s="17">
        <v>0.16901676445448321</v>
      </c>
      <c r="K14" s="16">
        <v>6.2824037458177162E-2</v>
      </c>
      <c r="L14" s="11" t="s">
        <v>537</v>
      </c>
      <c r="M14" s="11" t="s">
        <v>536</v>
      </c>
      <c r="N14" s="17" t="s">
        <v>876</v>
      </c>
    </row>
    <row r="15" spans="1:14" s="1" customFormat="1" ht="75" customHeight="1">
      <c r="A15" s="11" t="s">
        <v>128</v>
      </c>
      <c r="B15" s="11" t="s">
        <v>129</v>
      </c>
      <c r="C15" s="11" t="s">
        <v>535</v>
      </c>
      <c r="D15" s="11" t="s">
        <v>130</v>
      </c>
      <c r="E15" s="12"/>
      <c r="F15" s="13">
        <v>362.1646963</v>
      </c>
      <c r="G15" s="14">
        <f>F13*2+22.989218</f>
        <v>747.31861060000006</v>
      </c>
      <c r="H15" s="24" t="s">
        <v>139</v>
      </c>
      <c r="I15" s="16">
        <v>278.57599999999996</v>
      </c>
      <c r="J15" s="17">
        <v>7.6157731058639488E-2</v>
      </c>
      <c r="K15" s="16">
        <v>2.7338224060450108E-2</v>
      </c>
      <c r="L15" s="11" t="s">
        <v>537</v>
      </c>
      <c r="M15" s="11" t="s">
        <v>536</v>
      </c>
      <c r="N15" s="17" t="s">
        <v>876</v>
      </c>
    </row>
    <row r="16" spans="1:14" s="1" customFormat="1" ht="75" customHeight="1">
      <c r="A16" s="11" t="s">
        <v>116</v>
      </c>
      <c r="B16" s="11" t="s">
        <v>112</v>
      </c>
      <c r="C16" s="11" t="s">
        <v>568</v>
      </c>
      <c r="D16" s="11" t="s">
        <v>117</v>
      </c>
      <c r="E16" s="12"/>
      <c r="F16" s="13">
        <v>286.13339999999999</v>
      </c>
      <c r="G16" s="14">
        <f>F16+22.989218</f>
        <v>309.12261799999999</v>
      </c>
      <c r="H16" s="11" t="s">
        <v>11</v>
      </c>
      <c r="I16" s="16">
        <v>183.40600000000001</v>
      </c>
      <c r="J16" s="17">
        <v>0.28047578623950337</v>
      </c>
      <c r="K16" s="16">
        <v>0.15292617811822043</v>
      </c>
      <c r="L16" s="11" t="s">
        <v>570</v>
      </c>
      <c r="M16" s="11" t="s">
        <v>569</v>
      </c>
      <c r="N16" s="17" t="s">
        <v>877</v>
      </c>
    </row>
    <row r="17" spans="1:14" s="1" customFormat="1" ht="75" customHeight="1">
      <c r="A17" s="11" t="s">
        <v>116</v>
      </c>
      <c r="B17" s="11" t="s">
        <v>112</v>
      </c>
      <c r="C17" s="11" t="s">
        <v>568</v>
      </c>
      <c r="D17" s="11" t="s">
        <v>117</v>
      </c>
      <c r="E17" s="12"/>
      <c r="F17" s="13">
        <v>286.13339999999999</v>
      </c>
      <c r="G17" s="14">
        <f>2*F16+1.007276</f>
        <v>573.27407600000004</v>
      </c>
      <c r="H17" s="11" t="s">
        <v>140</v>
      </c>
      <c r="I17" s="16">
        <v>240.74200000000002</v>
      </c>
      <c r="J17" s="17">
        <v>9.1058589197659537E-2</v>
      </c>
      <c r="K17" s="16">
        <v>3.7824139201991978E-2</v>
      </c>
      <c r="L17" s="11" t="s">
        <v>570</v>
      </c>
      <c r="M17" s="11" t="s">
        <v>569</v>
      </c>
      <c r="N17" s="17" t="s">
        <v>877</v>
      </c>
    </row>
    <row r="18" spans="1:14" ht="75" customHeight="1">
      <c r="A18" s="11" t="s">
        <v>116</v>
      </c>
      <c r="B18" s="11" t="s">
        <v>112</v>
      </c>
      <c r="C18" s="11" t="s">
        <v>568</v>
      </c>
      <c r="D18" s="11" t="s">
        <v>117</v>
      </c>
      <c r="E18" s="12"/>
      <c r="F18" s="13">
        <v>286.13339999999999</v>
      </c>
      <c r="G18" s="14">
        <f>F16-1.007276</f>
        <v>285.126124</v>
      </c>
      <c r="H18" s="15" t="s">
        <v>43</v>
      </c>
      <c r="I18" s="16">
        <v>170.46199999999999</v>
      </c>
      <c r="J18" s="17">
        <v>2.8867513459478002E-2</v>
      </c>
      <c r="K18" s="16">
        <v>1.6934867278031469E-2</v>
      </c>
      <c r="L18" s="11" t="s">
        <v>570</v>
      </c>
      <c r="M18" s="11" t="s">
        <v>569</v>
      </c>
      <c r="N18" s="17" t="s">
        <v>877</v>
      </c>
    </row>
    <row r="19" spans="1:14" ht="75" customHeight="1">
      <c r="A19" s="11" t="s">
        <v>116</v>
      </c>
      <c r="B19" s="11" t="s">
        <v>112</v>
      </c>
      <c r="C19" s="11" t="s">
        <v>568</v>
      </c>
      <c r="D19" s="11" t="s">
        <v>117</v>
      </c>
      <c r="E19" s="12"/>
      <c r="F19" s="13">
        <v>286.13339999999999</v>
      </c>
      <c r="G19" s="14">
        <f>2*F16-1.007276</f>
        <v>571.25952399999994</v>
      </c>
      <c r="H19" s="11" t="s">
        <v>144</v>
      </c>
      <c r="I19" s="17">
        <v>236.38000000000002</v>
      </c>
      <c r="J19" s="17">
        <v>3.0956959368342377E-2</v>
      </c>
      <c r="K19" s="17">
        <v>1.3096268452636591E-2</v>
      </c>
      <c r="L19" s="11" t="s">
        <v>570</v>
      </c>
      <c r="M19" s="11" t="s">
        <v>569</v>
      </c>
      <c r="N19" s="17" t="s">
        <v>877</v>
      </c>
    </row>
    <row r="20" spans="1:14" ht="75" customHeight="1">
      <c r="A20" s="11" t="s">
        <v>286</v>
      </c>
      <c r="B20" s="11" t="s">
        <v>286</v>
      </c>
      <c r="C20" s="11" t="s">
        <v>739</v>
      </c>
      <c r="D20" s="11" t="s">
        <v>287</v>
      </c>
      <c r="E20" s="12"/>
      <c r="F20" s="13">
        <v>196.920197</v>
      </c>
      <c r="G20" s="24">
        <v>197.92747299999999</v>
      </c>
      <c r="H20" s="15" t="s">
        <v>7</v>
      </c>
      <c r="I20" s="17">
        <v>130.44999999999999</v>
      </c>
      <c r="J20" s="17">
        <v>3.9370039370059347E-2</v>
      </c>
      <c r="K20" s="17">
        <v>3.018017582986535E-2</v>
      </c>
      <c r="L20" s="11" t="s">
        <v>740</v>
      </c>
      <c r="M20" s="11" t="s">
        <v>741</v>
      </c>
      <c r="N20" s="17" t="s">
        <v>880</v>
      </c>
    </row>
    <row r="21" spans="1:14" ht="75" customHeight="1">
      <c r="A21" s="11" t="s">
        <v>41</v>
      </c>
      <c r="B21" s="11"/>
      <c r="C21" s="11" t="s">
        <v>748</v>
      </c>
      <c r="D21" s="11" t="s">
        <v>42</v>
      </c>
      <c r="E21" s="12"/>
      <c r="F21" s="13">
        <v>234.16198</v>
      </c>
      <c r="G21" s="24">
        <f>F21+1.007276</f>
        <v>235.16925599999999</v>
      </c>
      <c r="H21" s="15" t="s">
        <v>7</v>
      </c>
      <c r="I21" s="17">
        <v>165.208</v>
      </c>
      <c r="J21" s="17">
        <v>4.0311288741492514E-2</v>
      </c>
      <c r="K21" s="17">
        <v>2.4400324888318069E-2</v>
      </c>
      <c r="L21" s="11" t="s">
        <v>750</v>
      </c>
      <c r="M21" s="11" t="s">
        <v>749</v>
      </c>
      <c r="N21" s="17" t="s">
        <v>880</v>
      </c>
    </row>
    <row r="22" spans="1:14" ht="75" customHeight="1">
      <c r="A22" s="11" t="s">
        <v>41</v>
      </c>
      <c r="B22" s="11"/>
      <c r="C22" s="11" t="s">
        <v>748</v>
      </c>
      <c r="D22" s="11" t="s">
        <v>42</v>
      </c>
      <c r="E22" s="12"/>
      <c r="F22" s="13">
        <v>234.16198</v>
      </c>
      <c r="G22" s="24">
        <f>F21+22.989218</f>
        <v>257.15119800000002</v>
      </c>
      <c r="H22" s="15" t="s">
        <v>11</v>
      </c>
      <c r="I22" s="17">
        <v>185.31399999999999</v>
      </c>
      <c r="J22" s="17">
        <v>0.10242883708538805</v>
      </c>
      <c r="K22" s="17">
        <v>5.5273124041026613E-2</v>
      </c>
      <c r="L22" s="11" t="s">
        <v>750</v>
      </c>
      <c r="M22" s="11" t="s">
        <v>749</v>
      </c>
      <c r="N22" s="17" t="s">
        <v>880</v>
      </c>
    </row>
    <row r="23" spans="1:14" ht="75" customHeight="1">
      <c r="A23" s="11" t="s">
        <v>206</v>
      </c>
      <c r="B23" s="11" t="s">
        <v>207</v>
      </c>
      <c r="C23" s="11" t="s">
        <v>578</v>
      </c>
      <c r="D23" s="11" t="s">
        <v>208</v>
      </c>
      <c r="E23" s="12"/>
      <c r="F23" s="13">
        <v>342.06569999999999</v>
      </c>
      <c r="G23" s="14">
        <f>F23+1.007276</f>
        <v>343.07297599999998</v>
      </c>
      <c r="H23" s="15" t="s">
        <v>7</v>
      </c>
      <c r="I23" s="17">
        <v>180.35000000000002</v>
      </c>
      <c r="J23" s="17">
        <v>1.4142135623731487E-2</v>
      </c>
      <c r="K23" s="17">
        <v>7.8414946624516136E-3</v>
      </c>
      <c r="L23" s="11" t="s">
        <v>580</v>
      </c>
      <c r="M23" s="11" t="s">
        <v>579</v>
      </c>
      <c r="N23" s="17" t="s">
        <v>877</v>
      </c>
    </row>
    <row r="24" spans="1:14" ht="75" customHeight="1">
      <c r="A24" s="11" t="s">
        <v>206</v>
      </c>
      <c r="B24" s="11" t="s">
        <v>207</v>
      </c>
      <c r="C24" s="11" t="s">
        <v>578</v>
      </c>
      <c r="D24" s="11" t="s">
        <v>208</v>
      </c>
      <c r="E24" s="12"/>
      <c r="F24" s="13">
        <v>342.06569999999999</v>
      </c>
      <c r="G24" s="14">
        <f>F23+22.989218</f>
        <v>365.05491799999999</v>
      </c>
      <c r="H24" s="11" t="s">
        <v>11</v>
      </c>
      <c r="I24" s="17">
        <v>189.06200000000001</v>
      </c>
      <c r="J24" s="17">
        <v>7.1821538088048476E-2</v>
      </c>
      <c r="K24" s="17">
        <v>3.7988352015766509E-2</v>
      </c>
      <c r="L24" s="11" t="s">
        <v>580</v>
      </c>
      <c r="M24" s="11" t="s">
        <v>579</v>
      </c>
      <c r="N24" s="17" t="s">
        <v>877</v>
      </c>
    </row>
    <row r="25" spans="1:14" ht="75" customHeight="1">
      <c r="A25" s="11" t="s">
        <v>206</v>
      </c>
      <c r="B25" s="11" t="s">
        <v>207</v>
      </c>
      <c r="C25" s="11" t="s">
        <v>578</v>
      </c>
      <c r="D25" s="11" t="s">
        <v>208</v>
      </c>
      <c r="E25" s="12"/>
      <c r="F25" s="13">
        <v>342.06569999999999</v>
      </c>
      <c r="G25" s="14">
        <f>2*F23+1.007276</f>
        <v>685.13867600000003</v>
      </c>
      <c r="H25" s="11" t="s">
        <v>140</v>
      </c>
      <c r="I25" s="17">
        <v>246.58399999999997</v>
      </c>
      <c r="J25" s="17">
        <v>0.21384573879317026</v>
      </c>
      <c r="K25" s="17">
        <v>8.672328244864641E-2</v>
      </c>
      <c r="L25" s="11" t="s">
        <v>580</v>
      </c>
      <c r="M25" s="11" t="s">
        <v>579</v>
      </c>
      <c r="N25" s="17" t="s">
        <v>877</v>
      </c>
    </row>
    <row r="26" spans="1:14" ht="75" customHeight="1">
      <c r="A26" s="11" t="s">
        <v>206</v>
      </c>
      <c r="B26" s="11" t="s">
        <v>207</v>
      </c>
      <c r="C26" s="11" t="s">
        <v>578</v>
      </c>
      <c r="D26" s="11" t="s">
        <v>208</v>
      </c>
      <c r="E26" s="12"/>
      <c r="F26" s="13">
        <v>342.06569999999999</v>
      </c>
      <c r="G26" s="14">
        <f>F23*2+22.989218</f>
        <v>707.12061800000004</v>
      </c>
      <c r="H26" s="24" t="s">
        <v>139</v>
      </c>
      <c r="I26" s="17">
        <v>252.846</v>
      </c>
      <c r="J26" s="17">
        <v>9.3273790530891687E-2</v>
      </c>
      <c r="K26" s="17">
        <v>3.6889565399844837E-2</v>
      </c>
      <c r="L26" s="11" t="s">
        <v>580</v>
      </c>
      <c r="M26" s="11" t="s">
        <v>579</v>
      </c>
      <c r="N26" s="17" t="s">
        <v>877</v>
      </c>
    </row>
    <row r="27" spans="1:14" ht="75" customHeight="1">
      <c r="A27" s="11" t="s">
        <v>206</v>
      </c>
      <c r="B27" s="11" t="s">
        <v>207</v>
      </c>
      <c r="C27" s="11" t="s">
        <v>578</v>
      </c>
      <c r="D27" s="11" t="s">
        <v>208</v>
      </c>
      <c r="E27" s="12"/>
      <c r="F27" s="13">
        <v>342.06569999999999</v>
      </c>
      <c r="G27" s="14">
        <v>341.05842000000001</v>
      </c>
      <c r="H27" s="24" t="s">
        <v>43</v>
      </c>
      <c r="I27" s="17">
        <v>180.46</v>
      </c>
      <c r="J27" s="17">
        <v>0.10165299999999999</v>
      </c>
      <c r="K27" s="17">
        <v>5.6329999999999998E-2</v>
      </c>
      <c r="L27" s="11" t="s">
        <v>580</v>
      </c>
      <c r="M27" s="11" t="s">
        <v>579</v>
      </c>
      <c r="N27" s="17" t="s">
        <v>877</v>
      </c>
    </row>
    <row r="28" spans="1:14" ht="75" customHeight="1">
      <c r="A28" s="11" t="s">
        <v>206</v>
      </c>
      <c r="B28" s="11" t="s">
        <v>207</v>
      </c>
      <c r="C28" s="11" t="s">
        <v>578</v>
      </c>
      <c r="D28" s="11" t="s">
        <v>208</v>
      </c>
      <c r="E28" s="12"/>
      <c r="F28" s="13">
        <v>342.06569999999999</v>
      </c>
      <c r="G28" s="14">
        <v>683.12411999999995</v>
      </c>
      <c r="H28" s="24" t="s">
        <v>144</v>
      </c>
      <c r="I28" s="17">
        <v>241.965</v>
      </c>
      <c r="J28" s="17">
        <v>5.1962000000000001E-2</v>
      </c>
      <c r="K28" s="17">
        <v>2.1475000000000001E-2</v>
      </c>
      <c r="L28" s="11" t="s">
        <v>580</v>
      </c>
      <c r="M28" s="11" t="s">
        <v>579</v>
      </c>
      <c r="N28" s="17" t="s">
        <v>877</v>
      </c>
    </row>
    <row r="29" spans="1:14" ht="75" customHeight="1">
      <c r="A29" s="11" t="s">
        <v>147</v>
      </c>
      <c r="B29" s="11" t="s">
        <v>148</v>
      </c>
      <c r="C29" s="11" t="s">
        <v>742</v>
      </c>
      <c r="D29" s="11" t="s">
        <v>149</v>
      </c>
      <c r="E29" s="12"/>
      <c r="F29" s="13">
        <v>214.06299418699999</v>
      </c>
      <c r="G29" s="24">
        <f>F29-1.007276</f>
        <v>213.055718187</v>
      </c>
      <c r="H29" s="15" t="s">
        <v>43</v>
      </c>
      <c r="I29" s="17">
        <v>155.84399999999999</v>
      </c>
      <c r="J29" s="17">
        <v>6.9940450861185249E-2</v>
      </c>
      <c r="K29" s="17">
        <v>4.4878500847761384E-2</v>
      </c>
      <c r="L29" s="11" t="s">
        <v>743</v>
      </c>
      <c r="M29" s="11" t="s">
        <v>744</v>
      </c>
      <c r="N29" s="17" t="s">
        <v>880</v>
      </c>
    </row>
    <row r="30" spans="1:14" ht="75" customHeight="1">
      <c r="A30" s="11" t="s">
        <v>296</v>
      </c>
      <c r="B30" s="11" t="s">
        <v>297</v>
      </c>
      <c r="C30" s="11" t="s">
        <v>757</v>
      </c>
      <c r="D30" s="11" t="s">
        <v>298</v>
      </c>
      <c r="E30" s="12"/>
      <c r="F30" s="13">
        <v>290.06128000000001</v>
      </c>
      <c r="G30" s="14">
        <f>F30-1.007276</f>
        <v>289.05400400000002</v>
      </c>
      <c r="H30" s="15" t="s">
        <v>43</v>
      </c>
      <c r="I30" s="17">
        <v>172.68</v>
      </c>
      <c r="J30" s="17">
        <v>1.7078251276597668E-2</v>
      </c>
      <c r="K30" s="17">
        <v>9.8901154022455785E-3</v>
      </c>
      <c r="L30" s="11" t="s">
        <v>759</v>
      </c>
      <c r="M30" s="11" t="s">
        <v>758</v>
      </c>
      <c r="N30" s="17" t="s">
        <v>398</v>
      </c>
    </row>
    <row r="31" spans="1:14" ht="75" customHeight="1">
      <c r="A31" s="11" t="s">
        <v>290</v>
      </c>
      <c r="B31" s="11" t="s">
        <v>291</v>
      </c>
      <c r="C31" s="11" t="s">
        <v>751</v>
      </c>
      <c r="D31" s="11" t="s">
        <v>292</v>
      </c>
      <c r="E31" s="12"/>
      <c r="F31" s="13">
        <v>292.07693</v>
      </c>
      <c r="G31" s="14">
        <f>F31-1.007276</f>
        <v>291.06965400000001</v>
      </c>
      <c r="H31" s="15" t="s">
        <v>43</v>
      </c>
      <c r="I31" s="17">
        <v>174.80599999999998</v>
      </c>
      <c r="J31" s="17">
        <v>1.7078251276596276E-2</v>
      </c>
      <c r="K31" s="17">
        <v>9.7698312853084432E-3</v>
      </c>
      <c r="L31" s="11" t="s">
        <v>753</v>
      </c>
      <c r="M31" s="11" t="s">
        <v>752</v>
      </c>
      <c r="N31" s="17" t="s">
        <v>398</v>
      </c>
    </row>
    <row r="32" spans="1:14" ht="75" customHeight="1">
      <c r="A32" s="11" t="s">
        <v>290</v>
      </c>
      <c r="B32" s="11" t="s">
        <v>291</v>
      </c>
      <c r="C32" s="11" t="s">
        <v>751</v>
      </c>
      <c r="D32" s="11" t="s">
        <v>292</v>
      </c>
      <c r="E32" s="12"/>
      <c r="F32" s="13">
        <v>292.07693</v>
      </c>
      <c r="G32" s="14">
        <f>2*F31-1.007276</f>
        <v>583.14658399999996</v>
      </c>
      <c r="H32" s="15" t="s">
        <v>144</v>
      </c>
      <c r="I32" s="17">
        <v>226.13600000000002</v>
      </c>
      <c r="J32" s="17">
        <v>7.5938571665955509E-2</v>
      </c>
      <c r="K32" s="17">
        <v>3.3580929912068624E-2</v>
      </c>
      <c r="L32" s="11" t="s">
        <v>753</v>
      </c>
      <c r="M32" s="11" t="s">
        <v>752</v>
      </c>
      <c r="N32" s="17" t="s">
        <v>398</v>
      </c>
    </row>
    <row r="33" spans="1:15" ht="75" customHeight="1">
      <c r="A33" s="20" t="s">
        <v>293</v>
      </c>
      <c r="B33" s="11" t="s">
        <v>294</v>
      </c>
      <c r="C33" s="11" t="s">
        <v>754</v>
      </c>
      <c r="D33" s="11" t="s">
        <v>295</v>
      </c>
      <c r="E33" s="12"/>
      <c r="F33" s="13">
        <v>330.0926</v>
      </c>
      <c r="G33" s="14">
        <f>F33-1.007276</f>
        <v>329.08532400000001</v>
      </c>
      <c r="H33" s="15" t="s">
        <v>43</v>
      </c>
      <c r="I33" s="17">
        <v>180.00399999999999</v>
      </c>
      <c r="J33" s="17">
        <v>0.14974979131871224</v>
      </c>
      <c r="K33" s="17">
        <v>8.3192479788622611E-2</v>
      </c>
      <c r="L33" s="11" t="s">
        <v>756</v>
      </c>
      <c r="M33" s="11" t="s">
        <v>755</v>
      </c>
      <c r="N33" s="17" t="s">
        <v>398</v>
      </c>
    </row>
    <row r="34" spans="1:15" ht="75" customHeight="1">
      <c r="A34" s="20" t="s">
        <v>293</v>
      </c>
      <c r="B34" s="11" t="s">
        <v>294</v>
      </c>
      <c r="C34" s="11" t="s">
        <v>754</v>
      </c>
      <c r="D34" s="11" t="s">
        <v>295</v>
      </c>
      <c r="E34" s="12"/>
      <c r="F34" s="13">
        <v>330.0926</v>
      </c>
      <c r="G34" s="14">
        <f>2*F33-1.007276</f>
        <v>659.17792399999996</v>
      </c>
      <c r="H34" s="15" t="s">
        <v>144</v>
      </c>
      <c r="I34" s="17">
        <v>240.988</v>
      </c>
      <c r="J34" s="17">
        <v>5.4772255750515225E-2</v>
      </c>
      <c r="K34" s="17">
        <v>2.2728208769945073E-2</v>
      </c>
      <c r="L34" s="11" t="s">
        <v>756</v>
      </c>
      <c r="M34" s="11" t="s">
        <v>755</v>
      </c>
      <c r="N34" s="17" t="s">
        <v>398</v>
      </c>
    </row>
    <row r="35" spans="1:15" ht="75" customHeight="1">
      <c r="A35" s="11" t="s">
        <v>240</v>
      </c>
      <c r="B35" s="11" t="s">
        <v>241</v>
      </c>
      <c r="C35" s="11" t="s">
        <v>590</v>
      </c>
      <c r="D35" s="11" t="s">
        <v>242</v>
      </c>
      <c r="E35" s="12"/>
      <c r="F35" s="13">
        <v>266.03440000000001</v>
      </c>
      <c r="G35" s="14">
        <f>F35+1.007276</f>
        <v>267.041676</v>
      </c>
      <c r="H35" s="15" t="s">
        <v>7</v>
      </c>
      <c r="I35" s="16">
        <v>162.44200000000001</v>
      </c>
      <c r="J35" s="17">
        <v>1.73205080756949E-2</v>
      </c>
      <c r="K35" s="16">
        <v>1.0662579921261064E-2</v>
      </c>
      <c r="L35" s="11" t="s">
        <v>592</v>
      </c>
      <c r="M35" s="11" t="s">
        <v>591</v>
      </c>
      <c r="N35" s="17" t="s">
        <v>877</v>
      </c>
    </row>
    <row r="36" spans="1:15" ht="75" customHeight="1">
      <c r="A36" s="11" t="s">
        <v>240</v>
      </c>
      <c r="B36" s="11" t="s">
        <v>241</v>
      </c>
      <c r="C36" s="11" t="s">
        <v>590</v>
      </c>
      <c r="D36" s="11" t="s">
        <v>242</v>
      </c>
      <c r="E36" s="12"/>
      <c r="F36" s="13">
        <v>266.03440000000001</v>
      </c>
      <c r="G36" s="14">
        <f>F35+22.989218</f>
        <v>289.023618</v>
      </c>
      <c r="H36" s="11" t="s">
        <v>11</v>
      </c>
      <c r="I36" s="16">
        <v>169.01600000000002</v>
      </c>
      <c r="J36" s="17">
        <v>0.1108677891304211</v>
      </c>
      <c r="K36" s="16">
        <v>6.5596031813805245E-2</v>
      </c>
      <c r="L36" s="11" t="s">
        <v>592</v>
      </c>
      <c r="M36" s="11" t="s">
        <v>591</v>
      </c>
      <c r="N36" s="17" t="s">
        <v>877</v>
      </c>
    </row>
    <row r="37" spans="1:15" ht="75" customHeight="1">
      <c r="A37" s="11" t="s">
        <v>240</v>
      </c>
      <c r="B37" s="11" t="s">
        <v>241</v>
      </c>
      <c r="C37" s="11" t="s">
        <v>590</v>
      </c>
      <c r="D37" s="11" t="s">
        <v>242</v>
      </c>
      <c r="E37" s="12"/>
      <c r="F37" s="13">
        <v>266.03440000000001</v>
      </c>
      <c r="G37" s="14">
        <f>F35-1.007276</f>
        <v>265.02712400000001</v>
      </c>
      <c r="H37" s="15" t="s">
        <v>43</v>
      </c>
      <c r="I37" s="16">
        <v>157.56200000000001</v>
      </c>
      <c r="J37" s="17">
        <v>6.6017674401121273E-2</v>
      </c>
      <c r="K37" s="16">
        <v>4.1899489979259762E-2</v>
      </c>
      <c r="L37" s="11" t="s">
        <v>592</v>
      </c>
      <c r="M37" s="11" t="s">
        <v>591</v>
      </c>
      <c r="N37" s="17" t="s">
        <v>877</v>
      </c>
    </row>
    <row r="38" spans="1:15" ht="75" customHeight="1">
      <c r="A38" s="11" t="s">
        <v>209</v>
      </c>
      <c r="B38" s="11" t="s">
        <v>210</v>
      </c>
      <c r="C38" s="11" t="s">
        <v>456</v>
      </c>
      <c r="D38" s="11" t="s">
        <v>51</v>
      </c>
      <c r="E38" s="12"/>
      <c r="F38" s="13">
        <v>133.06399999999999</v>
      </c>
      <c r="G38" s="14">
        <f>F38+1.007276</f>
        <v>134.07127599999998</v>
      </c>
      <c r="H38" s="15" t="s">
        <v>7</v>
      </c>
      <c r="I38" s="17">
        <v>126.78599999999999</v>
      </c>
      <c r="J38" s="17">
        <v>3.8729833462075633E-2</v>
      </c>
      <c r="K38" s="17">
        <v>3.0547405440723454E-2</v>
      </c>
      <c r="L38" s="11" t="s">
        <v>458</v>
      </c>
      <c r="M38" s="11" t="s">
        <v>457</v>
      </c>
      <c r="N38" s="17" t="s">
        <v>399</v>
      </c>
    </row>
    <row r="39" spans="1:15" ht="75" customHeight="1">
      <c r="A39" s="11" t="s">
        <v>209</v>
      </c>
      <c r="B39" s="11" t="s">
        <v>210</v>
      </c>
      <c r="C39" s="11" t="s">
        <v>456</v>
      </c>
      <c r="D39" s="11" t="s">
        <v>51</v>
      </c>
      <c r="E39" s="12"/>
      <c r="F39" s="13">
        <v>133.06399999999999</v>
      </c>
      <c r="G39" s="14">
        <v>132.05672000000001</v>
      </c>
      <c r="H39" s="15" t="s">
        <v>43</v>
      </c>
      <c r="I39" s="17">
        <v>123.70399999999999</v>
      </c>
      <c r="J39" s="17">
        <v>6.7676E-2</v>
      </c>
      <c r="K39" s="17">
        <v>5.4708E-2</v>
      </c>
      <c r="L39" s="11" t="s">
        <v>458</v>
      </c>
      <c r="M39" s="11" t="s">
        <v>457</v>
      </c>
      <c r="N39" s="17" t="s">
        <v>399</v>
      </c>
    </row>
    <row r="40" spans="1:15" ht="75" customHeight="1">
      <c r="A40" s="11" t="s">
        <v>303</v>
      </c>
      <c r="B40" s="11"/>
      <c r="C40" s="11" t="s">
        <v>766</v>
      </c>
      <c r="D40" s="11" t="s">
        <v>302</v>
      </c>
      <c r="E40" s="12"/>
      <c r="F40" s="13">
        <v>206.16706500000001</v>
      </c>
      <c r="G40" s="24">
        <f>F40-1.007276</f>
        <v>205.15978900000002</v>
      </c>
      <c r="H40" s="15" t="s">
        <v>43</v>
      </c>
      <c r="I40" s="17">
        <v>160.02599999999998</v>
      </c>
      <c r="J40" s="17">
        <v>3.7749172176355178E-2</v>
      </c>
      <c r="K40" s="17">
        <v>2.3589399332830403E-2</v>
      </c>
      <c r="L40" s="11" t="s">
        <v>768</v>
      </c>
      <c r="M40" s="11" t="s">
        <v>767</v>
      </c>
      <c r="N40" s="17" t="s">
        <v>880</v>
      </c>
    </row>
    <row r="41" spans="1:15" ht="75" customHeight="1">
      <c r="A41" s="11" t="s">
        <v>299</v>
      </c>
      <c r="B41" s="11"/>
      <c r="C41" s="11" t="s">
        <v>760</v>
      </c>
      <c r="D41" s="11" t="s">
        <v>300</v>
      </c>
      <c r="E41" s="12"/>
      <c r="F41" s="13">
        <v>220.182715</v>
      </c>
      <c r="G41" s="24">
        <f>F41-1.007276</f>
        <v>219.17543900000001</v>
      </c>
      <c r="H41" s="15" t="s">
        <v>43</v>
      </c>
      <c r="I41" s="17">
        <v>161.06799999999998</v>
      </c>
      <c r="J41" s="17">
        <v>7.3484692283495551E-2</v>
      </c>
      <c r="K41" s="17">
        <v>4.5623396505510443E-2</v>
      </c>
      <c r="L41" s="11" t="s">
        <v>762</v>
      </c>
      <c r="M41" s="11" t="s">
        <v>761</v>
      </c>
      <c r="N41" s="17" t="s">
        <v>880</v>
      </c>
    </row>
    <row r="42" spans="1:15" ht="75" customHeight="1">
      <c r="A42" s="11" t="s">
        <v>301</v>
      </c>
      <c r="B42" s="11"/>
      <c r="C42" s="11" t="s">
        <v>763</v>
      </c>
      <c r="D42" s="11" t="s">
        <v>302</v>
      </c>
      <c r="E42" s="12"/>
      <c r="F42" s="13">
        <v>206.16706500000001</v>
      </c>
      <c r="G42" s="24">
        <f>F42-1.007276</f>
        <v>205.15978900000002</v>
      </c>
      <c r="H42" s="15" t="s">
        <v>43</v>
      </c>
      <c r="I42" s="17">
        <v>156.73200000000003</v>
      </c>
      <c r="J42" s="17">
        <v>3.8729833462075633E-2</v>
      </c>
      <c r="K42" s="17">
        <v>2.4710865338332711E-2</v>
      </c>
      <c r="L42" s="11" t="s">
        <v>765</v>
      </c>
      <c r="M42" s="11" t="s">
        <v>764</v>
      </c>
      <c r="N42" s="17" t="s">
        <v>880</v>
      </c>
    </row>
    <row r="43" spans="1:15" ht="75" customHeight="1">
      <c r="A43" s="11" t="s">
        <v>211</v>
      </c>
      <c r="B43" s="11" t="s">
        <v>212</v>
      </c>
      <c r="C43" s="11" t="s">
        <v>462</v>
      </c>
      <c r="D43" s="11" t="s">
        <v>213</v>
      </c>
      <c r="E43" s="12"/>
      <c r="F43" s="22">
        <v>147.07964699999999</v>
      </c>
      <c r="G43" s="14">
        <f>F43+1.007276</f>
        <v>148.08692299999998</v>
      </c>
      <c r="H43" s="15" t="s">
        <v>7</v>
      </c>
      <c r="I43" s="16">
        <v>131.25</v>
      </c>
      <c r="J43" s="16">
        <v>1.9148542155136557E-2</v>
      </c>
      <c r="K43" s="16">
        <v>1.4589365451532615E-2</v>
      </c>
      <c r="L43" s="11" t="s">
        <v>464</v>
      </c>
      <c r="M43" s="11" t="s">
        <v>463</v>
      </c>
      <c r="N43" s="17" t="s">
        <v>399</v>
      </c>
      <c r="O43" s="1"/>
    </row>
    <row r="44" spans="1:15" ht="75" customHeight="1">
      <c r="A44" s="11" t="s">
        <v>211</v>
      </c>
      <c r="B44" s="11" t="s">
        <v>212</v>
      </c>
      <c r="C44" s="11" t="s">
        <v>462</v>
      </c>
      <c r="D44" s="11" t="s">
        <v>213</v>
      </c>
      <c r="E44" s="12"/>
      <c r="F44" s="22">
        <v>147.07964699999999</v>
      </c>
      <c r="G44" s="14">
        <v>146.07237000000001</v>
      </c>
      <c r="H44" s="15" t="s">
        <v>43</v>
      </c>
      <c r="I44" s="17">
        <v>130.83600000000001</v>
      </c>
      <c r="J44" s="17">
        <v>0.10644199999999999</v>
      </c>
      <c r="K44" s="17">
        <v>8.1355999999999998E-2</v>
      </c>
      <c r="L44" s="11" t="s">
        <v>464</v>
      </c>
      <c r="M44" s="11" t="s">
        <v>463</v>
      </c>
      <c r="N44" s="17" t="s">
        <v>399</v>
      </c>
      <c r="O44" s="1"/>
    </row>
    <row r="45" spans="1:15" ht="75" customHeight="1">
      <c r="A45" s="11" t="s">
        <v>214</v>
      </c>
      <c r="B45" s="11" t="s">
        <v>215</v>
      </c>
      <c r="C45" s="11" t="s">
        <v>465</v>
      </c>
      <c r="D45" s="11" t="s">
        <v>216</v>
      </c>
      <c r="E45" s="12"/>
      <c r="F45" s="13">
        <v>153.00937500000001</v>
      </c>
      <c r="G45" s="14">
        <f>F45+1.007276</f>
        <v>154.016651</v>
      </c>
      <c r="H45" s="15" t="s">
        <v>7</v>
      </c>
      <c r="I45" s="16">
        <v>131.88399999999999</v>
      </c>
      <c r="J45" s="16">
        <v>3.3040379336003421E-2</v>
      </c>
      <c r="K45" s="16">
        <v>2.5052606332840545E-2</v>
      </c>
      <c r="L45" s="11" t="s">
        <v>466</v>
      </c>
      <c r="M45" s="11" t="s">
        <v>467</v>
      </c>
      <c r="N45" s="17" t="s">
        <v>399</v>
      </c>
    </row>
    <row r="46" spans="1:15" ht="75" customHeight="1">
      <c r="A46" s="11" t="s">
        <v>214</v>
      </c>
      <c r="B46" s="11" t="s">
        <v>215</v>
      </c>
      <c r="C46" s="11" t="s">
        <v>465</v>
      </c>
      <c r="D46" s="11" t="s">
        <v>216</v>
      </c>
      <c r="E46" s="12"/>
      <c r="F46" s="13">
        <v>153.00937500000001</v>
      </c>
      <c r="G46" s="14">
        <v>152.00210000000001</v>
      </c>
      <c r="H46" s="15" t="s">
        <v>43</v>
      </c>
      <c r="I46" s="17">
        <v>122.488</v>
      </c>
      <c r="J46" s="17">
        <v>3.7683000000000001E-2</v>
      </c>
      <c r="K46" s="17">
        <v>3.0765000000000001E-2</v>
      </c>
      <c r="L46" s="11" t="s">
        <v>466</v>
      </c>
      <c r="M46" s="11" t="s">
        <v>467</v>
      </c>
      <c r="N46" s="17" t="s">
        <v>399</v>
      </c>
    </row>
    <row r="47" spans="1:15" ht="75" customHeight="1">
      <c r="A47" s="11" t="s">
        <v>217</v>
      </c>
      <c r="B47" s="11" t="s">
        <v>218</v>
      </c>
      <c r="C47" s="11" t="s">
        <v>575</v>
      </c>
      <c r="D47" s="11" t="s">
        <v>219</v>
      </c>
      <c r="E47" s="12"/>
      <c r="F47" s="13">
        <v>378.15960000000001</v>
      </c>
      <c r="G47" s="14">
        <f>F47+1.007276</f>
        <v>379.166876</v>
      </c>
      <c r="H47" s="15" t="s">
        <v>7</v>
      </c>
      <c r="I47" s="17">
        <v>186.65600000000001</v>
      </c>
      <c r="J47" s="17">
        <v>6.0553007081946386E-2</v>
      </c>
      <c r="K47" s="17">
        <v>3.2440964706168772E-2</v>
      </c>
      <c r="L47" s="11" t="s">
        <v>576</v>
      </c>
      <c r="M47" s="11" t="s">
        <v>577</v>
      </c>
      <c r="N47" s="17" t="s">
        <v>877</v>
      </c>
    </row>
    <row r="48" spans="1:15" ht="75" customHeight="1">
      <c r="A48" s="11" t="s">
        <v>217</v>
      </c>
      <c r="B48" s="11" t="s">
        <v>218</v>
      </c>
      <c r="C48" s="11" t="s">
        <v>575</v>
      </c>
      <c r="D48" s="11" t="s">
        <v>219</v>
      </c>
      <c r="E48" s="12"/>
      <c r="F48" s="13">
        <v>378.15960000000001</v>
      </c>
      <c r="G48" s="14">
        <f>F47+22.989218</f>
        <v>401.14881800000001</v>
      </c>
      <c r="H48" s="11" t="s">
        <v>11</v>
      </c>
      <c r="I48" s="17">
        <v>194.96599999999998</v>
      </c>
      <c r="J48" s="17">
        <v>5.5602757725372244E-2</v>
      </c>
      <c r="K48" s="17">
        <v>2.8519207310696355E-2</v>
      </c>
      <c r="L48" s="11" t="s">
        <v>576</v>
      </c>
      <c r="M48" s="11" t="s">
        <v>577</v>
      </c>
      <c r="N48" s="17" t="s">
        <v>877</v>
      </c>
    </row>
    <row r="49" spans="1:14" ht="75" customHeight="1">
      <c r="A49" s="11" t="s">
        <v>217</v>
      </c>
      <c r="B49" s="11" t="s">
        <v>218</v>
      </c>
      <c r="C49" s="11" t="s">
        <v>575</v>
      </c>
      <c r="D49" s="11" t="s">
        <v>219</v>
      </c>
      <c r="E49" s="12"/>
      <c r="F49" s="13">
        <v>378.15960000000001</v>
      </c>
      <c r="G49" s="14">
        <f>F47*2+22.989218</f>
        <v>779.30841800000007</v>
      </c>
      <c r="H49" s="24" t="s">
        <v>139</v>
      </c>
      <c r="I49" s="17">
        <v>268.39600000000002</v>
      </c>
      <c r="J49" s="17">
        <v>8.3016062702752857E-2</v>
      </c>
      <c r="K49" s="17">
        <v>3.0930439612644321E-2</v>
      </c>
      <c r="L49" s="11" t="s">
        <v>576</v>
      </c>
      <c r="M49" s="11" t="s">
        <v>577</v>
      </c>
      <c r="N49" s="17" t="s">
        <v>877</v>
      </c>
    </row>
    <row r="50" spans="1:14" ht="75" customHeight="1">
      <c r="A50" s="11" t="s">
        <v>49</v>
      </c>
      <c r="B50" s="11" t="s">
        <v>50</v>
      </c>
      <c r="C50" s="11" t="s">
        <v>459</v>
      </c>
      <c r="D50" s="11" t="s">
        <v>51</v>
      </c>
      <c r="E50" s="12"/>
      <c r="F50" s="13">
        <v>133.06399999999999</v>
      </c>
      <c r="G50" s="14">
        <f>F50-1.007276</f>
        <v>132.056724</v>
      </c>
      <c r="H50" s="15" t="s">
        <v>43</v>
      </c>
      <c r="I50" s="16">
        <v>124.636</v>
      </c>
      <c r="J50" s="16">
        <v>1.5000000000002147E-2</v>
      </c>
      <c r="K50" s="16">
        <v>1.2035046054111291E-2</v>
      </c>
      <c r="L50" s="11" t="s">
        <v>461</v>
      </c>
      <c r="M50" s="11" t="s">
        <v>460</v>
      </c>
      <c r="N50" s="17" t="s">
        <v>399</v>
      </c>
    </row>
    <row r="51" spans="1:14" ht="75" customHeight="1">
      <c r="A51" s="11" t="s">
        <v>403</v>
      </c>
      <c r="B51" s="11" t="s">
        <v>404</v>
      </c>
      <c r="C51" s="11" t="s">
        <v>867</v>
      </c>
      <c r="D51" s="11" t="s">
        <v>866</v>
      </c>
      <c r="E51" s="12"/>
      <c r="F51" s="13">
        <v>531.90285800000004</v>
      </c>
      <c r="G51" s="33">
        <v>531.90285699272397</v>
      </c>
      <c r="H51" s="15" t="s">
        <v>43</v>
      </c>
      <c r="I51" s="17">
        <v>170.98400000000001</v>
      </c>
      <c r="J51" s="17">
        <v>1.2909944487360991E-2</v>
      </c>
      <c r="K51" s="17">
        <v>7.5503816072620775E-3</v>
      </c>
      <c r="L51" s="11" t="s">
        <v>869</v>
      </c>
      <c r="M51" s="11" t="s">
        <v>868</v>
      </c>
      <c r="N51" s="17" t="s">
        <v>879</v>
      </c>
    </row>
    <row r="52" spans="1:14" ht="75" customHeight="1">
      <c r="A52" s="11" t="s">
        <v>372</v>
      </c>
      <c r="B52" s="11" t="s">
        <v>373</v>
      </c>
      <c r="C52" s="11" t="s">
        <v>839</v>
      </c>
      <c r="D52" s="11" t="s">
        <v>374</v>
      </c>
      <c r="E52" s="12"/>
      <c r="F52" s="13">
        <v>415.9238465505</v>
      </c>
      <c r="G52" s="13">
        <f>F52-1.007276</f>
        <v>414.91657055050001</v>
      </c>
      <c r="H52" s="15" t="s">
        <v>43</v>
      </c>
      <c r="I52" s="17">
        <v>157.41399999999999</v>
      </c>
      <c r="J52" s="17">
        <v>8.1649658092814367E-3</v>
      </c>
      <c r="K52" s="17">
        <v>5.1869375082784488E-3</v>
      </c>
      <c r="L52" s="11" t="s">
        <v>841</v>
      </c>
      <c r="M52" s="11" t="s">
        <v>840</v>
      </c>
      <c r="N52" s="17" t="s">
        <v>879</v>
      </c>
    </row>
    <row r="53" spans="1:14" ht="75" customHeight="1">
      <c r="A53" s="11" t="s">
        <v>154</v>
      </c>
      <c r="B53" s="11" t="s">
        <v>155</v>
      </c>
      <c r="C53" s="11" t="s">
        <v>622</v>
      </c>
      <c r="D53" s="11" t="s">
        <v>156</v>
      </c>
      <c r="E53" s="12"/>
      <c r="F53" s="13">
        <v>322.17802394509999</v>
      </c>
      <c r="G53" s="14">
        <f>F53+22.989218</f>
        <v>345.16724194509999</v>
      </c>
      <c r="H53" s="11" t="s">
        <v>11</v>
      </c>
      <c r="I53" s="17">
        <v>181.904</v>
      </c>
      <c r="J53" s="17">
        <v>7.2743842809317255E-2</v>
      </c>
      <c r="K53" s="17">
        <v>3.9990238152716406E-2</v>
      </c>
      <c r="L53" s="11" t="s">
        <v>624</v>
      </c>
      <c r="M53" s="11" t="s">
        <v>623</v>
      </c>
      <c r="N53" s="17" t="s">
        <v>878</v>
      </c>
    </row>
    <row r="54" spans="1:14" ht="75" customHeight="1">
      <c r="A54" s="11" t="s">
        <v>154</v>
      </c>
      <c r="B54" s="11" t="s">
        <v>155</v>
      </c>
      <c r="C54" s="11" t="s">
        <v>622</v>
      </c>
      <c r="D54" s="11" t="s">
        <v>156</v>
      </c>
      <c r="E54" s="12"/>
      <c r="F54" s="13">
        <v>322.17802394509999</v>
      </c>
      <c r="G54" s="14">
        <f>F53-1.007276</f>
        <v>321.1707479451</v>
      </c>
      <c r="H54" s="15" t="s">
        <v>43</v>
      </c>
      <c r="I54" s="17">
        <v>178.62200000000001</v>
      </c>
      <c r="J54" s="17">
        <v>3.4999999999996589E-2</v>
      </c>
      <c r="K54" s="17">
        <v>1.9594450851516936E-2</v>
      </c>
      <c r="L54" s="11" t="s">
        <v>624</v>
      </c>
      <c r="M54" s="11" t="s">
        <v>623</v>
      </c>
      <c r="N54" s="17" t="s">
        <v>878</v>
      </c>
    </row>
    <row r="55" spans="1:14" ht="75" customHeight="1">
      <c r="A55" s="11" t="s">
        <v>405</v>
      </c>
      <c r="B55" s="11" t="s">
        <v>406</v>
      </c>
      <c r="C55" s="11" t="s">
        <v>870</v>
      </c>
      <c r="D55" s="11" t="s">
        <v>407</v>
      </c>
      <c r="E55" s="12"/>
      <c r="F55" s="13">
        <v>527.96900000000005</v>
      </c>
      <c r="G55" s="33">
        <v>526.961724</v>
      </c>
      <c r="H55" s="15" t="s">
        <v>43</v>
      </c>
      <c r="I55" s="17">
        <v>186.39400000000001</v>
      </c>
      <c r="J55" s="17">
        <v>7.0887234393792145E-2</v>
      </c>
      <c r="K55" s="17">
        <v>3.8030856354706773E-2</v>
      </c>
      <c r="L55" s="11" t="s">
        <v>872</v>
      </c>
      <c r="M55" s="11" t="s">
        <v>871</v>
      </c>
      <c r="N55" s="17" t="s">
        <v>879</v>
      </c>
    </row>
    <row r="56" spans="1:14" ht="75" customHeight="1">
      <c r="A56" s="11" t="s">
        <v>405</v>
      </c>
      <c r="B56" s="11" t="s">
        <v>406</v>
      </c>
      <c r="C56" s="11" t="s">
        <v>870</v>
      </c>
      <c r="D56" s="11" t="s">
        <v>407</v>
      </c>
      <c r="E56" s="12"/>
      <c r="F56" s="13">
        <v>527.96900000000005</v>
      </c>
      <c r="G56" s="33">
        <v>1054.9307240000001</v>
      </c>
      <c r="H56" s="15" t="s">
        <v>144</v>
      </c>
      <c r="I56" s="17">
        <v>263.38250000000005</v>
      </c>
      <c r="J56" s="17">
        <v>0.25238858928247943</v>
      </c>
      <c r="K56" s="17">
        <v>9.5825876541713817E-2</v>
      </c>
      <c r="L56" s="11" t="s">
        <v>872</v>
      </c>
      <c r="M56" s="11" t="s">
        <v>871</v>
      </c>
      <c r="N56" s="17" t="s">
        <v>879</v>
      </c>
    </row>
    <row r="57" spans="1:14" ht="75" customHeight="1">
      <c r="A57" s="11" t="s">
        <v>370</v>
      </c>
      <c r="B57" s="11" t="s">
        <v>886</v>
      </c>
      <c r="C57" s="11" t="s">
        <v>836</v>
      </c>
      <c r="D57" s="11" t="s">
        <v>371</v>
      </c>
      <c r="E57" s="12"/>
      <c r="F57" s="13">
        <v>457.9799305084</v>
      </c>
      <c r="G57" s="13">
        <f>F57-1.007276</f>
        <v>456.97265450840001</v>
      </c>
      <c r="H57" s="15" t="s">
        <v>43</v>
      </c>
      <c r="I57" s="17">
        <v>172.63200000000001</v>
      </c>
      <c r="J57" s="17">
        <v>3.9157800414893439E-2</v>
      </c>
      <c r="K57" s="17">
        <v>2.2682816867610547E-2</v>
      </c>
      <c r="L57" s="11" t="s">
        <v>838</v>
      </c>
      <c r="M57" s="11" t="s">
        <v>837</v>
      </c>
      <c r="N57" s="17" t="s">
        <v>879</v>
      </c>
    </row>
    <row r="58" spans="1:14" ht="75" customHeight="1">
      <c r="A58" s="11" t="s">
        <v>370</v>
      </c>
      <c r="B58" s="11" t="s">
        <v>886</v>
      </c>
      <c r="C58" s="11" t="s">
        <v>836</v>
      </c>
      <c r="D58" s="11" t="s">
        <v>371</v>
      </c>
      <c r="E58" s="12"/>
      <c r="F58" s="13">
        <v>457.9799305084</v>
      </c>
      <c r="G58" s="13">
        <f>2*F57-1.007276</f>
        <v>914.95258501679996</v>
      </c>
      <c r="H58" s="15" t="s">
        <v>144</v>
      </c>
      <c r="I58" s="17">
        <v>239.964</v>
      </c>
      <c r="J58" s="17">
        <v>9.3229108472983088E-2</v>
      </c>
      <c r="K58" s="17">
        <v>3.8851289557176524E-2</v>
      </c>
      <c r="L58" s="11" t="s">
        <v>838</v>
      </c>
      <c r="M58" s="11" t="s">
        <v>837</v>
      </c>
      <c r="N58" s="17" t="s">
        <v>879</v>
      </c>
    </row>
    <row r="59" spans="1:14" ht="75" customHeight="1">
      <c r="A59" s="11" t="s">
        <v>832</v>
      </c>
      <c r="B59" s="11" t="s">
        <v>368</v>
      </c>
      <c r="C59" s="11" t="s">
        <v>833</v>
      </c>
      <c r="D59" s="11" t="s">
        <v>369</v>
      </c>
      <c r="E59" s="12"/>
      <c r="F59" s="13">
        <v>515.91745935050005</v>
      </c>
      <c r="G59" s="13">
        <f>F59-1.007276</f>
        <v>514.91018335050001</v>
      </c>
      <c r="H59" s="15" t="s">
        <v>43</v>
      </c>
      <c r="I59" s="17">
        <v>175.26799999999997</v>
      </c>
      <c r="J59" s="17">
        <v>1.4142135623731487E-2</v>
      </c>
      <c r="K59" s="17">
        <v>8.0688634683635865E-3</v>
      </c>
      <c r="L59" s="11" t="s">
        <v>834</v>
      </c>
      <c r="M59" s="11" t="s">
        <v>835</v>
      </c>
      <c r="N59" s="17" t="s">
        <v>879</v>
      </c>
    </row>
    <row r="60" spans="1:14" ht="75" customHeight="1">
      <c r="A60" s="11" t="s">
        <v>120</v>
      </c>
      <c r="B60" s="11" t="s">
        <v>121</v>
      </c>
      <c r="C60" s="11" t="s">
        <v>721</v>
      </c>
      <c r="D60" s="11" t="s">
        <v>122</v>
      </c>
      <c r="E60" s="12"/>
      <c r="F60" s="13">
        <v>318.13146769999997</v>
      </c>
      <c r="G60" s="14">
        <f>F60+22.989218</f>
        <v>341.12068569999997</v>
      </c>
      <c r="H60" s="11" t="s">
        <v>11</v>
      </c>
      <c r="I60" s="17">
        <v>174.35999999999999</v>
      </c>
      <c r="J60" s="17">
        <v>5.7008771254956153E-2</v>
      </c>
      <c r="K60" s="17">
        <v>3.269601471378536E-2</v>
      </c>
      <c r="L60" s="11" t="s">
        <v>723</v>
      </c>
      <c r="M60" s="11" t="s">
        <v>722</v>
      </c>
      <c r="N60" s="17" t="s">
        <v>401</v>
      </c>
    </row>
    <row r="61" spans="1:14" ht="75" customHeight="1">
      <c r="A61" s="11" t="s">
        <v>120</v>
      </c>
      <c r="B61" s="11" t="s">
        <v>121</v>
      </c>
      <c r="C61" s="11" t="s">
        <v>721</v>
      </c>
      <c r="D61" s="11" t="s">
        <v>122</v>
      </c>
      <c r="E61" s="12"/>
      <c r="F61" s="13">
        <v>318.13146769999997</v>
      </c>
      <c r="G61" s="14">
        <f>F60*2+22.989218</f>
        <v>659.2521534</v>
      </c>
      <c r="H61" s="24" t="s">
        <v>139</v>
      </c>
      <c r="I61" s="17">
        <v>244.35</v>
      </c>
      <c r="J61" s="17">
        <v>0.23643180835074035</v>
      </c>
      <c r="K61" s="17">
        <v>9.6759487763757049E-2</v>
      </c>
      <c r="L61" s="11" t="s">
        <v>723</v>
      </c>
      <c r="M61" s="11" t="s">
        <v>722</v>
      </c>
      <c r="N61" s="17" t="s">
        <v>401</v>
      </c>
    </row>
    <row r="62" spans="1:14" ht="75" customHeight="1">
      <c r="A62" s="11" t="s">
        <v>195</v>
      </c>
      <c r="B62" s="11" t="s">
        <v>196</v>
      </c>
      <c r="C62" s="11" t="s">
        <v>538</v>
      </c>
      <c r="D62" s="11" t="s">
        <v>197</v>
      </c>
      <c r="E62" s="12"/>
      <c r="F62" s="13">
        <v>579.90775789999998</v>
      </c>
      <c r="G62" s="14">
        <f>F62+1.007276</f>
        <v>580.91503390000003</v>
      </c>
      <c r="H62" s="15" t="s">
        <v>7</v>
      </c>
      <c r="I62" s="16">
        <v>211.37400000000002</v>
      </c>
      <c r="J62" s="17">
        <v>4.0311288741483112E-2</v>
      </c>
      <c r="K62" s="16">
        <v>1.9071072478868311E-2</v>
      </c>
      <c r="L62" s="11" t="s">
        <v>540</v>
      </c>
      <c r="M62" s="11" t="s">
        <v>539</v>
      </c>
      <c r="N62" s="17" t="s">
        <v>876</v>
      </c>
    </row>
    <row r="63" spans="1:14" ht="75" customHeight="1">
      <c r="A63" s="11" t="s">
        <v>195</v>
      </c>
      <c r="B63" s="11" t="s">
        <v>196</v>
      </c>
      <c r="C63" s="11" t="s">
        <v>538</v>
      </c>
      <c r="D63" s="11" t="s">
        <v>197</v>
      </c>
      <c r="E63" s="12"/>
      <c r="F63" s="13">
        <v>579.90775789999998</v>
      </c>
      <c r="G63" s="14">
        <f>F62+22.989218</f>
        <v>602.89697590000003</v>
      </c>
      <c r="H63" s="11" t="s">
        <v>11</v>
      </c>
      <c r="I63" s="16">
        <v>216.57200000000003</v>
      </c>
      <c r="J63" s="17">
        <v>8.1394102980497832E-2</v>
      </c>
      <c r="K63" s="16">
        <v>3.7582929917301326E-2</v>
      </c>
      <c r="L63" s="11" t="s">
        <v>540</v>
      </c>
      <c r="M63" s="11" t="s">
        <v>539</v>
      </c>
      <c r="N63" s="17" t="s">
        <v>876</v>
      </c>
    </row>
    <row r="64" spans="1:14" ht="75" customHeight="1">
      <c r="A64" s="11" t="s">
        <v>195</v>
      </c>
      <c r="B64" s="11" t="s">
        <v>196</v>
      </c>
      <c r="C64" s="11" t="s">
        <v>538</v>
      </c>
      <c r="D64" s="11" t="s">
        <v>197</v>
      </c>
      <c r="E64" s="12"/>
      <c r="F64" s="13">
        <v>579.90775789999998</v>
      </c>
      <c r="G64" s="14">
        <f>F62*2+22.989218</f>
        <v>1182.8047337999999</v>
      </c>
      <c r="H64" s="24" t="s">
        <v>139</v>
      </c>
      <c r="I64" s="16">
        <v>304.65200000000004</v>
      </c>
      <c r="J64" s="17">
        <v>0.1584034932274794</v>
      </c>
      <c r="K64" s="16">
        <v>5.19948968749522E-2</v>
      </c>
      <c r="L64" s="11" t="s">
        <v>540</v>
      </c>
      <c r="M64" s="11" t="s">
        <v>539</v>
      </c>
      <c r="N64" s="17" t="s">
        <v>876</v>
      </c>
    </row>
    <row r="65" spans="1:14" ht="75" customHeight="1">
      <c r="A65" s="11" t="s">
        <v>284</v>
      </c>
      <c r="B65" s="11"/>
      <c r="C65" s="11" t="s">
        <v>730</v>
      </c>
      <c r="D65" s="11" t="s">
        <v>285</v>
      </c>
      <c r="E65" s="12"/>
      <c r="F65" s="13">
        <v>215.09377319999999</v>
      </c>
      <c r="G65" s="24">
        <f>F65+1.007276</f>
        <v>216.10104919999998</v>
      </c>
      <c r="H65" s="15" t="s">
        <v>7</v>
      </c>
      <c r="I65" s="17">
        <v>149.52600000000001</v>
      </c>
      <c r="J65" s="17">
        <v>1.4142135623731487E-2</v>
      </c>
      <c r="K65" s="17">
        <v>9.4579776251163591E-3</v>
      </c>
      <c r="L65" s="11" t="s">
        <v>732</v>
      </c>
      <c r="M65" s="11" t="s">
        <v>731</v>
      </c>
      <c r="N65" s="17" t="s">
        <v>880</v>
      </c>
    </row>
    <row r="66" spans="1:14" ht="75" customHeight="1">
      <c r="A66" s="11" t="s">
        <v>177</v>
      </c>
      <c r="B66" s="11" t="s">
        <v>178</v>
      </c>
      <c r="C66" s="11" t="s">
        <v>468</v>
      </c>
      <c r="D66" s="11" t="s">
        <v>179</v>
      </c>
      <c r="E66" s="12"/>
      <c r="F66" s="13">
        <v>135.01427000000001</v>
      </c>
      <c r="G66" s="14">
        <f>F66+22.989218</f>
        <v>158.003488</v>
      </c>
      <c r="H66" s="11" t="s">
        <v>11</v>
      </c>
      <c r="I66" s="17">
        <v>134.69999999999999</v>
      </c>
      <c r="J66" s="17">
        <v>0.36464594700430908</v>
      </c>
      <c r="K66" s="17">
        <v>0.27070968597201867</v>
      </c>
      <c r="L66" s="11" t="s">
        <v>470</v>
      </c>
      <c r="M66" s="11" t="s">
        <v>469</v>
      </c>
      <c r="N66" s="17" t="s">
        <v>400</v>
      </c>
    </row>
    <row r="67" spans="1:14" ht="75" customHeight="1">
      <c r="A67" s="11" t="s">
        <v>141</v>
      </c>
      <c r="B67" s="11" t="s">
        <v>142</v>
      </c>
      <c r="C67" s="11" t="s">
        <v>453</v>
      </c>
      <c r="D67" s="11" t="s">
        <v>143</v>
      </c>
      <c r="E67" s="12"/>
      <c r="F67" s="13">
        <v>119.04834717609999</v>
      </c>
      <c r="G67" s="21">
        <f>F67-1.007276</f>
        <v>118.04107117609999</v>
      </c>
      <c r="H67" s="15" t="s">
        <v>43</v>
      </c>
      <c r="I67" s="16">
        <v>118.29600000000001</v>
      </c>
      <c r="J67" s="16">
        <v>2.499999999999479E-2</v>
      </c>
      <c r="K67" s="16">
        <v>2.1133428011086416E-2</v>
      </c>
      <c r="L67" s="11" t="s">
        <v>454</v>
      </c>
      <c r="M67" s="11" t="s">
        <v>455</v>
      </c>
      <c r="N67" s="17" t="s">
        <v>399</v>
      </c>
    </row>
    <row r="68" spans="1:14" ht="75" customHeight="1">
      <c r="A68" s="11" t="s">
        <v>141</v>
      </c>
      <c r="B68" s="11" t="s">
        <v>142</v>
      </c>
      <c r="C68" s="11" t="s">
        <v>453</v>
      </c>
      <c r="D68" s="11" t="s">
        <v>143</v>
      </c>
      <c r="E68" s="12"/>
      <c r="F68" s="13">
        <v>119.04834717609999</v>
      </c>
      <c r="G68" s="14">
        <f>F67+1.007276</f>
        <v>120.0556231761</v>
      </c>
      <c r="H68" s="15" t="s">
        <v>7</v>
      </c>
      <c r="I68" s="17">
        <v>122.41800000000001</v>
      </c>
      <c r="J68" s="17">
        <v>3.2659863237108344E-2</v>
      </c>
      <c r="K68" s="17">
        <v>2.6678971423408603E-2</v>
      </c>
      <c r="L68" s="11" t="s">
        <v>454</v>
      </c>
      <c r="M68" s="11" t="s">
        <v>455</v>
      </c>
      <c r="N68" s="17" t="s">
        <v>399</v>
      </c>
    </row>
    <row r="69" spans="1:14" ht="75" customHeight="1">
      <c r="A69" s="11" t="s">
        <v>362</v>
      </c>
      <c r="B69" s="11" t="s">
        <v>363</v>
      </c>
      <c r="C69" s="11" t="s">
        <v>826</v>
      </c>
      <c r="D69" s="11" t="s">
        <v>364</v>
      </c>
      <c r="E69" s="12"/>
      <c r="F69" s="13">
        <v>989.96960000000001</v>
      </c>
      <c r="G69" s="13">
        <f>F69-1.007276</f>
        <v>988.96232399999997</v>
      </c>
      <c r="H69" s="15" t="s">
        <v>43</v>
      </c>
      <c r="I69" s="17">
        <v>261.61399999999998</v>
      </c>
      <c r="J69" s="17">
        <v>5.5976185412481977E-2</v>
      </c>
      <c r="K69" s="17">
        <v>2.1396479321627276E-2</v>
      </c>
      <c r="L69" s="11" t="s">
        <v>828</v>
      </c>
      <c r="M69" s="11" t="s">
        <v>827</v>
      </c>
      <c r="N69" s="17" t="s">
        <v>879</v>
      </c>
    </row>
    <row r="70" spans="1:14" ht="75" customHeight="1">
      <c r="A70" s="11" t="s">
        <v>235</v>
      </c>
      <c r="B70" s="11" t="s">
        <v>160</v>
      </c>
      <c r="C70" s="11" t="s">
        <v>562</v>
      </c>
      <c r="D70" s="11" t="s">
        <v>161</v>
      </c>
      <c r="E70" s="12"/>
      <c r="F70" s="13">
        <v>317.91490599999997</v>
      </c>
      <c r="G70" s="14">
        <v>318.92218199999996</v>
      </c>
      <c r="H70" s="15" t="s">
        <v>7</v>
      </c>
      <c r="I70" s="17">
        <v>178.71800000000002</v>
      </c>
      <c r="J70" s="17">
        <v>4.0865633483404801E-2</v>
      </c>
      <c r="K70" s="17">
        <v>2.2865986349111335E-2</v>
      </c>
      <c r="L70" s="11" t="s">
        <v>564</v>
      </c>
      <c r="M70" s="11" t="s">
        <v>563</v>
      </c>
      <c r="N70" s="17" t="s">
        <v>877</v>
      </c>
    </row>
    <row r="71" spans="1:14" ht="75" customHeight="1">
      <c r="A71" s="11" t="s">
        <v>235</v>
      </c>
      <c r="B71" s="11" t="s">
        <v>160</v>
      </c>
      <c r="C71" s="11" t="s">
        <v>562</v>
      </c>
      <c r="D71" s="11" t="s">
        <v>161</v>
      </c>
      <c r="E71" s="12"/>
      <c r="F71" s="13">
        <v>317.91490599999997</v>
      </c>
      <c r="G71" s="14">
        <v>316.90762999999998</v>
      </c>
      <c r="H71" s="15" t="s">
        <v>43</v>
      </c>
      <c r="I71" s="17">
        <v>157.70500000000001</v>
      </c>
      <c r="J71" s="17">
        <v>1.291E-2</v>
      </c>
      <c r="K71" s="17">
        <v>8.1860000000000006E-3</v>
      </c>
      <c r="L71" s="11" t="s">
        <v>564</v>
      </c>
      <c r="M71" s="11" t="s">
        <v>563</v>
      </c>
      <c r="N71" s="17" t="s">
        <v>877</v>
      </c>
    </row>
    <row r="72" spans="1:14" ht="75" customHeight="1">
      <c r="A72" s="11" t="s">
        <v>235</v>
      </c>
      <c r="B72" s="11" t="s">
        <v>160</v>
      </c>
      <c r="C72" s="11" t="s">
        <v>562</v>
      </c>
      <c r="D72" s="11" t="s">
        <v>161</v>
      </c>
      <c r="E72" s="12"/>
      <c r="F72" s="13">
        <v>317.91490599999997</v>
      </c>
      <c r="G72" s="14">
        <v>634.82254</v>
      </c>
      <c r="H72" s="15" t="s">
        <v>144</v>
      </c>
      <c r="I72" s="17">
        <v>220.13</v>
      </c>
      <c r="J72" s="17">
        <v>0.102307</v>
      </c>
      <c r="K72" s="17">
        <v>4.6476000000000003E-2</v>
      </c>
      <c r="L72" s="11" t="s">
        <v>564</v>
      </c>
      <c r="M72" s="11" t="s">
        <v>563</v>
      </c>
      <c r="N72" s="17" t="s">
        <v>877</v>
      </c>
    </row>
    <row r="73" spans="1:14" ht="75" customHeight="1">
      <c r="A73" s="11" t="s">
        <v>410</v>
      </c>
      <c r="B73" s="11" t="s">
        <v>412</v>
      </c>
      <c r="C73" s="11" t="s">
        <v>565</v>
      </c>
      <c r="D73" s="11" t="s">
        <v>411</v>
      </c>
      <c r="E73" s="12"/>
      <c r="F73" s="13">
        <v>308.03469999999999</v>
      </c>
      <c r="G73" s="14">
        <v>309.04199</v>
      </c>
      <c r="H73" s="15" t="s">
        <v>7</v>
      </c>
      <c r="I73" s="16">
        <v>160.61200000000002</v>
      </c>
      <c r="J73" s="17">
        <v>3.3466401061362734E-2</v>
      </c>
      <c r="K73" s="16">
        <v>2.0836799903719977E-2</v>
      </c>
      <c r="L73" s="11" t="s">
        <v>567</v>
      </c>
      <c r="M73" s="11" t="s">
        <v>566</v>
      </c>
      <c r="N73" s="17" t="s">
        <v>877</v>
      </c>
    </row>
    <row r="74" spans="1:14" ht="75" customHeight="1">
      <c r="A74" s="11" t="s">
        <v>410</v>
      </c>
      <c r="B74" s="11" t="s">
        <v>412</v>
      </c>
      <c r="C74" s="11" t="s">
        <v>565</v>
      </c>
      <c r="D74" s="11" t="s">
        <v>411</v>
      </c>
      <c r="E74" s="12"/>
      <c r="F74" s="13">
        <v>308.03469999999999</v>
      </c>
      <c r="G74" s="14">
        <v>331.02393000000001</v>
      </c>
      <c r="H74" s="15" t="s">
        <v>11</v>
      </c>
      <c r="I74" s="16">
        <v>168.89399999999998</v>
      </c>
      <c r="J74" s="17">
        <v>3.3615472627943933E-2</v>
      </c>
      <c r="K74" s="16">
        <v>1.99032959299584E-2</v>
      </c>
      <c r="L74" s="11" t="s">
        <v>567</v>
      </c>
      <c r="M74" s="11" t="s">
        <v>566</v>
      </c>
      <c r="N74" s="17" t="s">
        <v>877</v>
      </c>
    </row>
    <row r="75" spans="1:14" ht="75" customHeight="1">
      <c r="A75" s="11" t="s">
        <v>236</v>
      </c>
      <c r="B75" s="11" t="s">
        <v>881</v>
      </c>
      <c r="C75" s="11" t="s">
        <v>581</v>
      </c>
      <c r="D75" s="11" t="s">
        <v>237</v>
      </c>
      <c r="E75" s="12"/>
      <c r="F75" s="13">
        <v>342.18073985979998</v>
      </c>
      <c r="G75" s="14">
        <f>F75+1.007276</f>
        <v>343.18801585979998</v>
      </c>
      <c r="H75" s="15" t="s">
        <v>7</v>
      </c>
      <c r="I75" s="16">
        <v>179.26599999999999</v>
      </c>
      <c r="J75" s="17">
        <v>1.2909944487360991E-2</v>
      </c>
      <c r="K75" s="16">
        <v>7.2015577339601443E-3</v>
      </c>
      <c r="L75" s="11" t="s">
        <v>583</v>
      </c>
      <c r="M75" s="11" t="s">
        <v>582</v>
      </c>
      <c r="N75" s="17" t="s">
        <v>877</v>
      </c>
    </row>
    <row r="76" spans="1:14" ht="75" customHeight="1">
      <c r="A76" s="11" t="s">
        <v>236</v>
      </c>
      <c r="B76" s="11" t="s">
        <v>881</v>
      </c>
      <c r="C76" s="11" t="s">
        <v>581</v>
      </c>
      <c r="D76" s="11" t="s">
        <v>237</v>
      </c>
      <c r="E76" s="12"/>
      <c r="F76" s="13">
        <v>342.18073985979998</v>
      </c>
      <c r="G76" s="14">
        <f>F75+22.989218</f>
        <v>365.16995785979998</v>
      </c>
      <c r="H76" s="11" t="s">
        <v>11</v>
      </c>
      <c r="I76" s="16">
        <v>182.29400000000001</v>
      </c>
      <c r="J76" s="17">
        <v>3.3040379336008438E-2</v>
      </c>
      <c r="K76" s="16">
        <v>1.8124776095762032E-2</v>
      </c>
      <c r="L76" s="11" t="s">
        <v>583</v>
      </c>
      <c r="M76" s="11" t="s">
        <v>582</v>
      </c>
      <c r="N76" s="17" t="s">
        <v>877</v>
      </c>
    </row>
    <row r="77" spans="1:14" ht="75" customHeight="1">
      <c r="A77" s="11" t="s">
        <v>236</v>
      </c>
      <c r="B77" s="11" t="s">
        <v>881</v>
      </c>
      <c r="C77" s="11" t="s">
        <v>581</v>
      </c>
      <c r="D77" s="11" t="s">
        <v>237</v>
      </c>
      <c r="E77" s="12"/>
      <c r="F77" s="13">
        <v>342.18073985979998</v>
      </c>
      <c r="G77" s="14">
        <f>F75*2+22.989218</f>
        <v>707.35069771960002</v>
      </c>
      <c r="H77" s="24" t="s">
        <v>139</v>
      </c>
      <c r="I77" s="16">
        <v>259.024</v>
      </c>
      <c r="J77" s="17">
        <v>8.0415587212103401E-2</v>
      </c>
      <c r="K77" s="16">
        <v>3.1045612457572813E-2</v>
      </c>
      <c r="L77" s="11" t="s">
        <v>583</v>
      </c>
      <c r="M77" s="11" t="s">
        <v>582</v>
      </c>
      <c r="N77" s="17" t="s">
        <v>877</v>
      </c>
    </row>
    <row r="78" spans="1:14" ht="75" customHeight="1">
      <c r="A78" s="11" t="s">
        <v>203</v>
      </c>
      <c r="B78" s="11" t="s">
        <v>204</v>
      </c>
      <c r="C78" s="11" t="s">
        <v>584</v>
      </c>
      <c r="D78" s="11" t="s">
        <v>205</v>
      </c>
      <c r="E78" s="12"/>
      <c r="F78" s="13">
        <v>414.23829999999998</v>
      </c>
      <c r="G78" s="14">
        <f>F78+1.007276</f>
        <v>415.24557599999997</v>
      </c>
      <c r="H78" s="15" t="s">
        <v>7</v>
      </c>
      <c r="I78" s="16">
        <v>195.446</v>
      </c>
      <c r="J78" s="17">
        <v>4.0311288741492514E-2</v>
      </c>
      <c r="K78" s="16">
        <v>2.0625282042862233E-2</v>
      </c>
      <c r="L78" s="11" t="s">
        <v>585</v>
      </c>
      <c r="M78" s="11" t="s">
        <v>586</v>
      </c>
      <c r="N78" s="17" t="s">
        <v>877</v>
      </c>
    </row>
    <row r="79" spans="1:14" ht="75" customHeight="1">
      <c r="A79" s="11" t="s">
        <v>203</v>
      </c>
      <c r="B79" s="11" t="s">
        <v>204</v>
      </c>
      <c r="C79" s="11" t="s">
        <v>584</v>
      </c>
      <c r="D79" s="11" t="s">
        <v>205</v>
      </c>
      <c r="E79" s="12"/>
      <c r="F79" s="13">
        <v>414.23829999999998</v>
      </c>
      <c r="G79" s="14">
        <f>F78+22.989218</f>
        <v>437.22751799999998</v>
      </c>
      <c r="H79" s="11" t="s">
        <v>11</v>
      </c>
      <c r="I79" s="16">
        <v>200.38200000000001</v>
      </c>
      <c r="J79" s="17">
        <v>4.6904157598234054E-2</v>
      </c>
      <c r="K79" s="16">
        <v>2.3407370721039839E-2</v>
      </c>
      <c r="L79" s="11" t="s">
        <v>585</v>
      </c>
      <c r="M79" s="11" t="s">
        <v>586</v>
      </c>
      <c r="N79" s="17" t="s">
        <v>877</v>
      </c>
    </row>
    <row r="80" spans="1:14" ht="75" customHeight="1">
      <c r="A80" s="11" t="s">
        <v>203</v>
      </c>
      <c r="B80" s="11" t="s">
        <v>204</v>
      </c>
      <c r="C80" s="11" t="s">
        <v>584</v>
      </c>
      <c r="D80" s="11" t="s">
        <v>205</v>
      </c>
      <c r="E80" s="12"/>
      <c r="F80" s="13">
        <v>414.23829999999998</v>
      </c>
      <c r="G80" s="14">
        <f>F78*2+22.989218</f>
        <v>851.46581800000001</v>
      </c>
      <c r="H80" s="24" t="s">
        <v>139</v>
      </c>
      <c r="I80" s="16">
        <v>286.24200000000002</v>
      </c>
      <c r="J80" s="17">
        <v>9.7425184971178025E-2</v>
      </c>
      <c r="K80" s="16">
        <v>3.4035950339634996E-2</v>
      </c>
      <c r="L80" s="11" t="s">
        <v>585</v>
      </c>
      <c r="M80" s="11" t="s">
        <v>586</v>
      </c>
      <c r="N80" s="17" t="s">
        <v>877</v>
      </c>
    </row>
    <row r="81" spans="1:14" ht="75" customHeight="1">
      <c r="A81" s="15" t="s">
        <v>571</v>
      </c>
      <c r="B81" s="15" t="s">
        <v>220</v>
      </c>
      <c r="C81" s="15" t="s">
        <v>572</v>
      </c>
      <c r="D81" s="15" t="s">
        <v>221</v>
      </c>
      <c r="E81" s="19"/>
      <c r="F81" s="14">
        <v>298.15449999999998</v>
      </c>
      <c r="G81" s="14">
        <f>F81+1.007276</f>
        <v>299.16177599999997</v>
      </c>
      <c r="H81" s="15" t="s">
        <v>7</v>
      </c>
      <c r="I81" s="17">
        <v>171.77399999999997</v>
      </c>
      <c r="J81" s="17">
        <v>3.9115214431218098E-2</v>
      </c>
      <c r="K81" s="17">
        <v>2.2771324199947665E-2</v>
      </c>
      <c r="L81" s="11" t="s">
        <v>574</v>
      </c>
      <c r="M81" s="11" t="s">
        <v>573</v>
      </c>
      <c r="N81" s="17" t="s">
        <v>877</v>
      </c>
    </row>
    <row r="82" spans="1:14" ht="75" customHeight="1">
      <c r="A82" s="15" t="s">
        <v>571</v>
      </c>
      <c r="B82" s="15" t="s">
        <v>220</v>
      </c>
      <c r="C82" s="15" t="s">
        <v>572</v>
      </c>
      <c r="D82" s="15" t="s">
        <v>221</v>
      </c>
      <c r="E82" s="12"/>
      <c r="F82" s="14">
        <v>298.15449999999998</v>
      </c>
      <c r="G82" s="14">
        <f>F81+22.989218</f>
        <v>321.14371799999998</v>
      </c>
      <c r="H82" s="11" t="s">
        <v>11</v>
      </c>
      <c r="I82" s="17">
        <v>175.66199999999998</v>
      </c>
      <c r="J82" s="17">
        <v>3.6331804249167751E-2</v>
      </c>
      <c r="K82" s="17">
        <v>2.0682790956022223E-2</v>
      </c>
      <c r="L82" s="11" t="s">
        <v>574</v>
      </c>
      <c r="M82" s="11" t="s">
        <v>573</v>
      </c>
      <c r="N82" s="17" t="s">
        <v>877</v>
      </c>
    </row>
    <row r="83" spans="1:14" ht="75" customHeight="1">
      <c r="A83" s="15" t="s">
        <v>571</v>
      </c>
      <c r="B83" s="15" t="s">
        <v>220</v>
      </c>
      <c r="C83" s="15" t="s">
        <v>572</v>
      </c>
      <c r="D83" s="15" t="s">
        <v>221</v>
      </c>
      <c r="E83" s="12"/>
      <c r="F83" s="14">
        <v>298.15449999999998</v>
      </c>
      <c r="G83" s="14">
        <v>297.14722</v>
      </c>
      <c r="H83" s="11" t="s">
        <v>43</v>
      </c>
      <c r="I83" s="17">
        <v>175.91749999999999</v>
      </c>
      <c r="J83" s="17">
        <v>2.0615999999999999E-2</v>
      </c>
      <c r="K83" s="17">
        <v>1.1719E-2</v>
      </c>
      <c r="L83" s="11" t="s">
        <v>574</v>
      </c>
      <c r="M83" s="11" t="s">
        <v>573</v>
      </c>
      <c r="N83" s="17" t="s">
        <v>877</v>
      </c>
    </row>
    <row r="84" spans="1:14" ht="75" customHeight="1">
      <c r="A84" s="11" t="s">
        <v>171</v>
      </c>
      <c r="B84" s="11" t="s">
        <v>172</v>
      </c>
      <c r="C84" s="11" t="s">
        <v>559</v>
      </c>
      <c r="D84" s="11" t="s">
        <v>173</v>
      </c>
      <c r="E84" s="12"/>
      <c r="F84" s="13">
        <v>221.96155099999999</v>
      </c>
      <c r="G84" s="14">
        <f>F84+1.007276</f>
        <v>222.96882699999998</v>
      </c>
      <c r="H84" s="15" t="s">
        <v>7</v>
      </c>
      <c r="I84" s="17">
        <v>138.08200000000002</v>
      </c>
      <c r="J84" s="17">
        <v>8.2209083034263594E-2</v>
      </c>
      <c r="K84" s="17">
        <v>5.9536422585321463E-2</v>
      </c>
      <c r="L84" s="11" t="s">
        <v>561</v>
      </c>
      <c r="M84" s="11" t="s">
        <v>560</v>
      </c>
      <c r="N84" s="17" t="s">
        <v>877</v>
      </c>
    </row>
    <row r="85" spans="1:14" ht="75" customHeight="1">
      <c r="A85" s="11" t="s">
        <v>171</v>
      </c>
      <c r="B85" s="11" t="s">
        <v>172</v>
      </c>
      <c r="C85" s="11" t="s">
        <v>559</v>
      </c>
      <c r="D85" s="11" t="s">
        <v>173</v>
      </c>
      <c r="E85" s="12"/>
      <c r="F85" s="13">
        <v>221.96155099999999</v>
      </c>
      <c r="G85" s="14">
        <f>F84+22.989218</f>
        <v>244.95076899999998</v>
      </c>
      <c r="H85" s="11" t="s">
        <v>11</v>
      </c>
      <c r="I85" s="17">
        <v>149.03800000000001</v>
      </c>
      <c r="J85" s="17">
        <v>9.3094933625126067E-2</v>
      </c>
      <c r="K85" s="17">
        <v>6.2463890836649751E-2</v>
      </c>
      <c r="L85" s="11" t="s">
        <v>561</v>
      </c>
      <c r="M85" s="11" t="s">
        <v>560</v>
      </c>
      <c r="N85" s="17" t="s">
        <v>877</v>
      </c>
    </row>
    <row r="86" spans="1:14" ht="75" customHeight="1">
      <c r="A86" s="11" t="s">
        <v>171</v>
      </c>
      <c r="B86" s="11" t="s">
        <v>172</v>
      </c>
      <c r="C86" s="11" t="s">
        <v>559</v>
      </c>
      <c r="D86" s="11" t="s">
        <v>173</v>
      </c>
      <c r="E86" s="12"/>
      <c r="F86" s="13">
        <v>221.96155099999999</v>
      </c>
      <c r="G86" s="14">
        <v>442.91583000000003</v>
      </c>
      <c r="H86" s="11" t="s">
        <v>144</v>
      </c>
      <c r="I86" s="17">
        <v>189.11600000000001</v>
      </c>
      <c r="J86" s="17">
        <v>0.13831099999999999</v>
      </c>
      <c r="K86" s="17">
        <v>7.3136000000000007E-2</v>
      </c>
      <c r="L86" s="11" t="s">
        <v>561</v>
      </c>
      <c r="M86" s="11" t="s">
        <v>560</v>
      </c>
      <c r="N86" s="17" t="s">
        <v>877</v>
      </c>
    </row>
    <row r="87" spans="1:14" ht="75" customHeight="1">
      <c r="A87" s="11" t="s">
        <v>232</v>
      </c>
      <c r="B87" s="11" t="s">
        <v>233</v>
      </c>
      <c r="C87" s="11" t="s">
        <v>556</v>
      </c>
      <c r="D87" s="11" t="s">
        <v>234</v>
      </c>
      <c r="E87" s="12"/>
      <c r="F87" s="13">
        <v>249.99285081389999</v>
      </c>
      <c r="G87" s="14">
        <f>F87+22.989218</f>
        <v>272.98206881390001</v>
      </c>
      <c r="H87" s="11" t="s">
        <v>11</v>
      </c>
      <c r="I87" s="17">
        <v>156.44599999999997</v>
      </c>
      <c r="J87" s="17">
        <v>2.073644135333079E-2</v>
      </c>
      <c r="K87" s="17">
        <v>1.3254695775750608E-2</v>
      </c>
      <c r="L87" s="11" t="s">
        <v>558</v>
      </c>
      <c r="M87" s="11" t="s">
        <v>557</v>
      </c>
      <c r="N87" s="17" t="s">
        <v>877</v>
      </c>
    </row>
    <row r="88" spans="1:14" ht="75" customHeight="1">
      <c r="A88" s="11" t="s">
        <v>232</v>
      </c>
      <c r="B88" s="11" t="s">
        <v>233</v>
      </c>
      <c r="C88" s="11" t="s">
        <v>556</v>
      </c>
      <c r="D88" s="11" t="s">
        <v>234</v>
      </c>
      <c r="E88" s="12"/>
      <c r="F88" s="13">
        <v>249.99285081389999</v>
      </c>
      <c r="G88" s="14">
        <v>498.97843</v>
      </c>
      <c r="H88" s="11" t="s">
        <v>144</v>
      </c>
      <c r="I88" s="17">
        <v>203.44</v>
      </c>
      <c r="J88" s="17">
        <v>0.10582999999999999</v>
      </c>
      <c r="K88" s="17">
        <v>5.2019999999999997E-2</v>
      </c>
      <c r="L88" s="11" t="s">
        <v>558</v>
      </c>
      <c r="M88" s="11" t="s">
        <v>557</v>
      </c>
      <c r="N88" s="17" t="s">
        <v>877</v>
      </c>
    </row>
    <row r="89" spans="1:14" ht="75" customHeight="1">
      <c r="A89" s="15" t="s">
        <v>198</v>
      </c>
      <c r="B89" s="15"/>
      <c r="C89" s="15" t="s">
        <v>541</v>
      </c>
      <c r="D89" s="15" t="s">
        <v>199</v>
      </c>
      <c r="E89" s="19"/>
      <c r="F89" s="14">
        <v>350.25859700000001</v>
      </c>
      <c r="G89" s="14">
        <f>F89+1.007276</f>
        <v>351.265873</v>
      </c>
      <c r="H89" s="15" t="s">
        <v>7</v>
      </c>
      <c r="I89" s="17">
        <v>202.09200000000001</v>
      </c>
      <c r="J89" s="17">
        <v>5.0662280511903822E-2</v>
      </c>
      <c r="K89" s="17">
        <v>2.5068919359452043E-2</v>
      </c>
      <c r="L89" s="11" t="s">
        <v>543</v>
      </c>
      <c r="M89" s="11" t="s">
        <v>542</v>
      </c>
      <c r="N89" s="17" t="s">
        <v>876</v>
      </c>
    </row>
    <row r="90" spans="1:14" ht="75" customHeight="1">
      <c r="A90" s="15" t="s">
        <v>198</v>
      </c>
      <c r="B90" s="15"/>
      <c r="C90" s="15" t="s">
        <v>541</v>
      </c>
      <c r="D90" s="15" t="s">
        <v>199</v>
      </c>
      <c r="E90" s="12"/>
      <c r="F90" s="14">
        <v>350.25859700000001</v>
      </c>
      <c r="G90" s="14">
        <f>F89+22.989218</f>
        <v>373.247815</v>
      </c>
      <c r="H90" s="11" t="s">
        <v>11</v>
      </c>
      <c r="I90" s="16">
        <v>210.40600000000001</v>
      </c>
      <c r="J90" s="17">
        <v>8.6554414483987333E-2</v>
      </c>
      <c r="K90" s="16">
        <v>4.1136856593437132E-2</v>
      </c>
      <c r="L90" s="11" t="s">
        <v>543</v>
      </c>
      <c r="M90" s="11" t="s">
        <v>542</v>
      </c>
      <c r="N90" s="17" t="s">
        <v>876</v>
      </c>
    </row>
    <row r="91" spans="1:14" ht="75" customHeight="1">
      <c r="A91" s="38" t="s">
        <v>52</v>
      </c>
      <c r="B91" s="38" t="s">
        <v>53</v>
      </c>
      <c r="C91" s="38" t="s">
        <v>426</v>
      </c>
      <c r="D91" s="38" t="s">
        <v>54</v>
      </c>
      <c r="E91" s="12"/>
      <c r="F91" s="13">
        <v>228.11502975779999</v>
      </c>
      <c r="G91" s="14">
        <f>F91-1.007276</f>
        <v>227.1077537578</v>
      </c>
      <c r="H91" s="15" t="s">
        <v>43</v>
      </c>
      <c r="I91" s="16">
        <v>163.50399999999999</v>
      </c>
      <c r="J91" s="16">
        <v>1.4142135623731487E-2</v>
      </c>
      <c r="K91" s="16">
        <v>8.6494126282730018E-3</v>
      </c>
      <c r="L91" s="11" t="s">
        <v>427</v>
      </c>
      <c r="M91" s="11" t="s">
        <v>428</v>
      </c>
      <c r="N91" s="17" t="s">
        <v>398</v>
      </c>
    </row>
    <row r="92" spans="1:14" ht="75" customHeight="1">
      <c r="A92" s="11" t="s">
        <v>136</v>
      </c>
      <c r="B92" s="11" t="s">
        <v>137</v>
      </c>
      <c r="C92" s="11" t="s">
        <v>529</v>
      </c>
      <c r="D92" s="11" t="s">
        <v>138</v>
      </c>
      <c r="E92" s="12"/>
      <c r="F92" s="13">
        <v>692.17289210000001</v>
      </c>
      <c r="G92" s="14">
        <f>F92+1.007276</f>
        <v>693.18016810000006</v>
      </c>
      <c r="H92" s="15" t="s">
        <v>7</v>
      </c>
      <c r="I92" s="16">
        <v>246.334</v>
      </c>
      <c r="J92" s="17">
        <v>0.15678010077812074</v>
      </c>
      <c r="K92" s="16">
        <v>6.3645335511184301E-2</v>
      </c>
      <c r="L92" s="11" t="s">
        <v>531</v>
      </c>
      <c r="M92" s="11" t="s">
        <v>530</v>
      </c>
      <c r="N92" s="17" t="s">
        <v>876</v>
      </c>
    </row>
    <row r="93" spans="1:14" ht="75" customHeight="1">
      <c r="A93" s="11" t="s">
        <v>136</v>
      </c>
      <c r="B93" s="11" t="s">
        <v>137</v>
      </c>
      <c r="C93" s="11" t="s">
        <v>529</v>
      </c>
      <c r="D93" s="11" t="s">
        <v>138</v>
      </c>
      <c r="E93" s="12"/>
      <c r="F93" s="13">
        <v>692.17289210000001</v>
      </c>
      <c r="G93" s="14">
        <f>F92+22.989218</f>
        <v>715.16211010000006</v>
      </c>
      <c r="H93" s="11" t="s">
        <v>11</v>
      </c>
      <c r="I93" s="16">
        <v>256.61200000000002</v>
      </c>
      <c r="J93" s="17">
        <v>0.12029131306956294</v>
      </c>
      <c r="K93" s="16">
        <v>4.6876729486369666E-2</v>
      </c>
      <c r="L93" s="11" t="s">
        <v>531</v>
      </c>
      <c r="M93" s="11" t="s">
        <v>530</v>
      </c>
      <c r="N93" s="17" t="s">
        <v>876</v>
      </c>
    </row>
    <row r="94" spans="1:14" ht="75" customHeight="1">
      <c r="A94" s="11" t="s">
        <v>85</v>
      </c>
      <c r="B94" s="11" t="s">
        <v>86</v>
      </c>
      <c r="C94" s="11" t="s">
        <v>429</v>
      </c>
      <c r="D94" s="11" t="s">
        <v>87</v>
      </c>
      <c r="E94" s="12"/>
      <c r="F94" s="13">
        <v>336.05849999999998</v>
      </c>
      <c r="G94" s="14">
        <f>F94-1.007276</f>
        <v>335.05122399999999</v>
      </c>
      <c r="H94" s="15" t="s">
        <v>43</v>
      </c>
      <c r="I94" s="16">
        <v>166.05799999999999</v>
      </c>
      <c r="J94" s="16">
        <v>3.4034296427774766E-2</v>
      </c>
      <c r="K94" s="16">
        <v>2.0495427156640912E-2</v>
      </c>
      <c r="L94" s="11" t="s">
        <v>430</v>
      </c>
      <c r="M94" s="11" t="s">
        <v>431</v>
      </c>
      <c r="N94" s="17" t="s">
        <v>398</v>
      </c>
    </row>
    <row r="95" spans="1:14" ht="75" customHeight="1">
      <c r="A95" s="11" t="s">
        <v>85</v>
      </c>
      <c r="B95" s="11" t="s">
        <v>86</v>
      </c>
      <c r="C95" s="18" t="s">
        <v>429</v>
      </c>
      <c r="D95" s="18" t="s">
        <v>87</v>
      </c>
      <c r="E95" s="12"/>
      <c r="F95" s="13">
        <v>336.05849999999998</v>
      </c>
      <c r="G95" s="14">
        <f>2*F94-1.007276</f>
        <v>671.10972399999991</v>
      </c>
      <c r="H95" s="11" t="s">
        <v>144</v>
      </c>
      <c r="I95" s="16">
        <v>230.13000000000002</v>
      </c>
      <c r="J95" s="16">
        <v>9.2556289179432413E-2</v>
      </c>
      <c r="K95" s="16">
        <v>4.0219132307579369E-2</v>
      </c>
      <c r="L95" s="11" t="s">
        <v>430</v>
      </c>
      <c r="M95" s="11" t="s">
        <v>431</v>
      </c>
      <c r="N95" s="17" t="s">
        <v>398</v>
      </c>
    </row>
    <row r="96" spans="1:14" ht="75" customHeight="1">
      <c r="A96" s="11" t="s">
        <v>222</v>
      </c>
      <c r="B96" s="11" t="s">
        <v>223</v>
      </c>
      <c r="C96" s="11" t="s">
        <v>432</v>
      </c>
      <c r="D96" s="15" t="s">
        <v>224</v>
      </c>
      <c r="E96" s="19"/>
      <c r="F96" s="14">
        <v>290.13067982199999</v>
      </c>
      <c r="G96" s="14">
        <f t="shared" ref="G96:G101" si="0">F96-1.007276</f>
        <v>289.123403822</v>
      </c>
      <c r="H96" s="15" t="s">
        <v>43</v>
      </c>
      <c r="I96" s="16">
        <v>179.946</v>
      </c>
      <c r="J96" s="16">
        <v>4.3588989435406213E-2</v>
      </c>
      <c r="K96" s="16">
        <v>2.4223372253568409E-2</v>
      </c>
      <c r="L96" s="11" t="s">
        <v>433</v>
      </c>
      <c r="M96" s="11" t="s">
        <v>434</v>
      </c>
      <c r="N96" s="17" t="s">
        <v>398</v>
      </c>
    </row>
    <row r="97" spans="1:14" ht="75" customHeight="1">
      <c r="A97" s="11" t="s">
        <v>44</v>
      </c>
      <c r="B97" s="11" t="s">
        <v>45</v>
      </c>
      <c r="C97" s="11" t="s">
        <v>435</v>
      </c>
      <c r="D97" s="11" t="s">
        <v>46</v>
      </c>
      <c r="E97" s="12"/>
      <c r="F97" s="13">
        <v>242.13069999999999</v>
      </c>
      <c r="G97" s="14">
        <f t="shared" si="0"/>
        <v>241.123424</v>
      </c>
      <c r="H97" s="15" t="s">
        <v>43</v>
      </c>
      <c r="I97" s="16">
        <v>167.17000000000002</v>
      </c>
      <c r="J97" s="16">
        <v>5.0579969684968917E-2</v>
      </c>
      <c r="K97" s="16">
        <v>3.0256606858269378E-2</v>
      </c>
      <c r="L97" s="11" t="s">
        <v>436</v>
      </c>
      <c r="M97" s="11" t="s">
        <v>437</v>
      </c>
      <c r="N97" s="17" t="s">
        <v>398</v>
      </c>
    </row>
    <row r="98" spans="1:14" ht="75" customHeight="1">
      <c r="A98" s="11" t="s">
        <v>55</v>
      </c>
      <c r="B98" s="11" t="s">
        <v>56</v>
      </c>
      <c r="C98" s="11" t="s">
        <v>438</v>
      </c>
      <c r="D98" s="11" t="s">
        <v>57</v>
      </c>
      <c r="E98" s="12"/>
      <c r="F98" s="13">
        <v>280.00580000000002</v>
      </c>
      <c r="G98" s="14">
        <f t="shared" si="0"/>
        <v>278.99852400000003</v>
      </c>
      <c r="H98" s="15" t="s">
        <v>43</v>
      </c>
      <c r="I98" s="16">
        <v>165.30199999999999</v>
      </c>
      <c r="J98" s="16">
        <v>4.0824829046390947E-2</v>
      </c>
      <c r="K98" s="16">
        <v>2.4697117425313032E-2</v>
      </c>
      <c r="L98" s="11" t="s">
        <v>440</v>
      </c>
      <c r="M98" s="11" t="s">
        <v>439</v>
      </c>
      <c r="N98" s="17" t="s">
        <v>398</v>
      </c>
    </row>
    <row r="99" spans="1:14" ht="75" customHeight="1">
      <c r="A99" s="11" t="s">
        <v>107</v>
      </c>
      <c r="B99" s="11" t="s">
        <v>108</v>
      </c>
      <c r="C99" s="11" t="s">
        <v>447</v>
      </c>
      <c r="D99" s="11" t="s">
        <v>109</v>
      </c>
      <c r="E99" s="12"/>
      <c r="F99" s="13">
        <v>200.08369999999999</v>
      </c>
      <c r="G99" s="14">
        <f t="shared" si="0"/>
        <v>199.076424</v>
      </c>
      <c r="H99" s="15" t="s">
        <v>43</v>
      </c>
      <c r="I99" s="16">
        <v>155.05199999999999</v>
      </c>
      <c r="J99" s="16">
        <v>0.05</v>
      </c>
      <c r="K99" s="16">
        <v>3.2247246085184332E-2</v>
      </c>
      <c r="L99" s="11" t="s">
        <v>449</v>
      </c>
      <c r="M99" s="11" t="s">
        <v>448</v>
      </c>
      <c r="N99" s="17" t="s">
        <v>398</v>
      </c>
    </row>
    <row r="100" spans="1:14" ht="75" customHeight="1">
      <c r="A100" s="11" t="s">
        <v>145</v>
      </c>
      <c r="B100" s="11" t="s">
        <v>146</v>
      </c>
      <c r="C100" s="11" t="s">
        <v>441</v>
      </c>
      <c r="D100" s="11" t="s">
        <v>110</v>
      </c>
      <c r="E100" s="12"/>
      <c r="F100" s="13">
        <v>346.1932800788</v>
      </c>
      <c r="G100" s="14">
        <f t="shared" si="0"/>
        <v>345.18600407880001</v>
      </c>
      <c r="H100" s="15" t="s">
        <v>43</v>
      </c>
      <c r="I100" s="16">
        <v>180.64</v>
      </c>
      <c r="J100" s="16">
        <v>2.5166114784226118E-2</v>
      </c>
      <c r="K100" s="16">
        <v>1.3931640159558304E-2</v>
      </c>
      <c r="L100" s="11" t="s">
        <v>442</v>
      </c>
      <c r="M100" s="11" t="s">
        <v>443</v>
      </c>
      <c r="N100" s="17" t="s">
        <v>398</v>
      </c>
    </row>
    <row r="101" spans="1:14" ht="75" customHeight="1">
      <c r="A101" s="11" t="s">
        <v>88</v>
      </c>
      <c r="B101" s="11" t="s">
        <v>89</v>
      </c>
      <c r="C101" s="11" t="s">
        <v>450</v>
      </c>
      <c r="D101" s="11" t="s">
        <v>90</v>
      </c>
      <c r="E101" s="12"/>
      <c r="F101" s="13">
        <v>250.02997949940001</v>
      </c>
      <c r="G101" s="14">
        <f t="shared" si="0"/>
        <v>249.02270349940002</v>
      </c>
      <c r="H101" s="15" t="s">
        <v>43</v>
      </c>
      <c r="I101" s="17">
        <v>155.488</v>
      </c>
      <c r="J101" s="17">
        <v>3.1091263510302815E-2</v>
      </c>
      <c r="K101" s="17">
        <v>1.9995924772524449E-2</v>
      </c>
      <c r="L101" s="11" t="s">
        <v>452</v>
      </c>
      <c r="M101" s="11" t="s">
        <v>451</v>
      </c>
      <c r="N101" s="17" t="s">
        <v>398</v>
      </c>
    </row>
    <row r="102" spans="1:14" ht="75" customHeight="1">
      <c r="A102" s="11" t="s">
        <v>88</v>
      </c>
      <c r="B102" s="11" t="s">
        <v>89</v>
      </c>
      <c r="C102" s="11" t="s">
        <v>450</v>
      </c>
      <c r="D102" s="11" t="s">
        <v>90</v>
      </c>
      <c r="E102" s="12"/>
      <c r="F102" s="13">
        <v>250.02997949940001</v>
      </c>
      <c r="G102" s="14">
        <f>2*F101-1.007276</f>
        <v>499.05268299880004</v>
      </c>
      <c r="H102" s="11" t="s">
        <v>144</v>
      </c>
      <c r="I102" s="16">
        <v>202.352</v>
      </c>
      <c r="J102" s="16">
        <v>5.1881274720911107E-2</v>
      </c>
      <c r="K102" s="16">
        <v>2.5639121294037674E-2</v>
      </c>
      <c r="L102" s="11" t="s">
        <v>452</v>
      </c>
      <c r="M102" s="11" t="s">
        <v>451</v>
      </c>
      <c r="N102" s="17" t="s">
        <v>398</v>
      </c>
    </row>
    <row r="103" spans="1:14" ht="75" customHeight="1">
      <c r="A103" s="11" t="s">
        <v>104</v>
      </c>
      <c r="B103" s="11" t="s">
        <v>105</v>
      </c>
      <c r="C103" s="11" t="s">
        <v>444</v>
      </c>
      <c r="D103" s="11" t="s">
        <v>106</v>
      </c>
      <c r="E103" s="12"/>
      <c r="F103" s="13">
        <v>268.1463</v>
      </c>
      <c r="G103" s="14">
        <f>F103-1.007276</f>
        <v>267.13902400000001</v>
      </c>
      <c r="H103" s="15" t="s">
        <v>43</v>
      </c>
      <c r="I103" s="16">
        <v>174.20999999999998</v>
      </c>
      <c r="J103" s="16">
        <v>3.1622776601681994E-2</v>
      </c>
      <c r="K103" s="16">
        <v>1.8152101832088856E-2</v>
      </c>
      <c r="L103" s="11" t="s">
        <v>446</v>
      </c>
      <c r="M103" s="11" t="s">
        <v>445</v>
      </c>
      <c r="N103" s="17" t="s">
        <v>398</v>
      </c>
    </row>
    <row r="104" spans="1:14" ht="75" customHeight="1">
      <c r="A104" s="15" t="s">
        <v>3</v>
      </c>
      <c r="B104" s="15" t="s">
        <v>4</v>
      </c>
      <c r="C104" s="15" t="s">
        <v>715</v>
      </c>
      <c r="D104" s="15" t="s">
        <v>5</v>
      </c>
      <c r="E104" s="19"/>
      <c r="F104" s="14">
        <v>514.35056899999995</v>
      </c>
      <c r="G104" s="14">
        <f>F104+1.007276</f>
        <v>515.357845</v>
      </c>
      <c r="H104" s="15" t="s">
        <v>7</v>
      </c>
      <c r="I104" s="17">
        <v>240.446</v>
      </c>
      <c r="J104" s="17">
        <v>0.17798876369029765</v>
      </c>
      <c r="K104" s="17">
        <v>7.4024422818552871E-2</v>
      </c>
      <c r="L104" s="11" t="s">
        <v>717</v>
      </c>
      <c r="M104" s="11" t="s">
        <v>716</v>
      </c>
      <c r="N104" s="17" t="s">
        <v>401</v>
      </c>
    </row>
    <row r="105" spans="1:14" ht="75" customHeight="1">
      <c r="A105" s="15" t="s">
        <v>3</v>
      </c>
      <c r="B105" s="15" t="s">
        <v>4</v>
      </c>
      <c r="C105" s="15" t="s">
        <v>715</v>
      </c>
      <c r="D105" s="15" t="s">
        <v>5</v>
      </c>
      <c r="E105" s="12"/>
      <c r="F105" s="14">
        <v>514.35056899999995</v>
      </c>
      <c r="G105" s="14">
        <f>F104+22.989218</f>
        <v>537.339787</v>
      </c>
      <c r="H105" s="11" t="s">
        <v>11</v>
      </c>
      <c r="I105" s="17">
        <v>245.24799999999999</v>
      </c>
      <c r="J105" s="17">
        <v>6.5726706900629345E-2</v>
      </c>
      <c r="K105" s="17">
        <v>2.6800099042858395E-2</v>
      </c>
      <c r="L105" s="11" t="s">
        <v>717</v>
      </c>
      <c r="M105" s="11" t="s">
        <v>716</v>
      </c>
      <c r="N105" s="17" t="s">
        <v>401</v>
      </c>
    </row>
    <row r="106" spans="1:14" ht="75" customHeight="1">
      <c r="A106" s="15" t="s">
        <v>3</v>
      </c>
      <c r="B106" s="15" t="s">
        <v>4</v>
      </c>
      <c r="C106" s="15" t="s">
        <v>715</v>
      </c>
      <c r="D106" s="15" t="s">
        <v>5</v>
      </c>
      <c r="E106" s="12"/>
      <c r="F106" s="14">
        <v>514.35056899999995</v>
      </c>
      <c r="G106" s="14">
        <f>F104*2+22.989218</f>
        <v>1051.6903559999998</v>
      </c>
      <c r="H106" s="24" t="s">
        <v>139</v>
      </c>
      <c r="I106" s="17">
        <v>348.01799999999997</v>
      </c>
      <c r="J106" s="17">
        <v>0.2009228707738363</v>
      </c>
      <c r="K106" s="17">
        <v>5.7733470904906166E-2</v>
      </c>
      <c r="L106" s="11" t="s">
        <v>717</v>
      </c>
      <c r="M106" s="11" t="s">
        <v>716</v>
      </c>
      <c r="N106" s="17" t="s">
        <v>401</v>
      </c>
    </row>
    <row r="107" spans="1:14" ht="75" customHeight="1">
      <c r="A107" s="11" t="s">
        <v>162</v>
      </c>
      <c r="B107" s="11" t="s">
        <v>163</v>
      </c>
      <c r="C107" s="11" t="s">
        <v>653</v>
      </c>
      <c r="D107" s="11" t="s">
        <v>164</v>
      </c>
      <c r="E107" s="12"/>
      <c r="F107" s="13">
        <v>328.18858899999998</v>
      </c>
      <c r="G107" s="14">
        <f>F107+22.989218</f>
        <v>351.17780699999997</v>
      </c>
      <c r="H107" s="11" t="s">
        <v>11</v>
      </c>
      <c r="I107" s="17">
        <v>179.93199999999999</v>
      </c>
      <c r="J107" s="17">
        <v>5.5677643628298072E-2</v>
      </c>
      <c r="K107" s="17">
        <v>3.0943714085486785E-2</v>
      </c>
      <c r="L107" s="11" t="s">
        <v>652</v>
      </c>
      <c r="M107" s="11" t="s">
        <v>654</v>
      </c>
      <c r="N107" s="17" t="s">
        <v>878</v>
      </c>
    </row>
    <row r="108" spans="1:14" ht="75" customHeight="1">
      <c r="A108" s="11" t="s">
        <v>162</v>
      </c>
      <c r="B108" s="11" t="s">
        <v>163</v>
      </c>
      <c r="C108" s="11" t="s">
        <v>653</v>
      </c>
      <c r="D108" s="11" t="s">
        <v>164</v>
      </c>
      <c r="E108" s="12"/>
      <c r="F108" s="13">
        <v>328.18858899999998</v>
      </c>
      <c r="G108" s="14">
        <f>F107-1.007276</f>
        <v>327.18131299999999</v>
      </c>
      <c r="H108" s="15" t="s">
        <v>43</v>
      </c>
      <c r="I108" s="17">
        <v>176.73400000000001</v>
      </c>
      <c r="J108" s="17">
        <v>2.1602468994686378E-2</v>
      </c>
      <c r="K108" s="17">
        <v>1.222315400244796E-2</v>
      </c>
      <c r="L108" s="11" t="s">
        <v>652</v>
      </c>
      <c r="M108" s="11" t="s">
        <v>654</v>
      </c>
      <c r="N108" s="17" t="s">
        <v>878</v>
      </c>
    </row>
    <row r="109" spans="1:14" ht="75" customHeight="1">
      <c r="A109" s="11" t="s">
        <v>168</v>
      </c>
      <c r="B109" s="11" t="s">
        <v>169</v>
      </c>
      <c r="C109" s="11" t="s">
        <v>655</v>
      </c>
      <c r="D109" s="11" t="s">
        <v>170</v>
      </c>
      <c r="E109" s="12"/>
      <c r="F109" s="13">
        <v>314.2093240735</v>
      </c>
      <c r="G109" s="14">
        <f>F109+22.989218</f>
        <v>337.19854207349999</v>
      </c>
      <c r="H109" s="11" t="s">
        <v>11</v>
      </c>
      <c r="I109" s="17">
        <v>178.57400000000001</v>
      </c>
      <c r="J109" s="17">
        <v>8.1802607945385408E-2</v>
      </c>
      <c r="K109" s="17">
        <v>4.580880080268427E-2</v>
      </c>
      <c r="L109" s="11" t="s">
        <v>657</v>
      </c>
      <c r="M109" s="11" t="s">
        <v>656</v>
      </c>
      <c r="N109" s="17" t="s">
        <v>878</v>
      </c>
    </row>
    <row r="110" spans="1:14" ht="75" customHeight="1">
      <c r="A110" s="11" t="s">
        <v>168</v>
      </c>
      <c r="B110" s="11" t="s">
        <v>169</v>
      </c>
      <c r="C110" s="11" t="s">
        <v>655</v>
      </c>
      <c r="D110" s="11" t="s">
        <v>170</v>
      </c>
      <c r="E110" s="12"/>
      <c r="F110" s="13">
        <v>314.2093240735</v>
      </c>
      <c r="G110" s="14">
        <f>F109-1.007276</f>
        <v>313.20204807350001</v>
      </c>
      <c r="H110" s="15" t="s">
        <v>43</v>
      </c>
      <c r="I110" s="17">
        <v>175.32200000000003</v>
      </c>
      <c r="J110" s="17">
        <v>2.3629078131254581E-2</v>
      </c>
      <c r="K110" s="17">
        <v>1.3477531702384514E-2</v>
      </c>
      <c r="L110" s="11" t="s">
        <v>657</v>
      </c>
      <c r="M110" s="11" t="s">
        <v>656</v>
      </c>
      <c r="N110" s="17" t="s">
        <v>878</v>
      </c>
    </row>
    <row r="111" spans="1:14" ht="75" customHeight="1">
      <c r="A111" s="11" t="s">
        <v>192</v>
      </c>
      <c r="B111" s="11" t="s">
        <v>193</v>
      </c>
      <c r="C111" s="11" t="s">
        <v>667</v>
      </c>
      <c r="D111" s="11" t="s">
        <v>194</v>
      </c>
      <c r="E111" s="12"/>
      <c r="F111" s="13">
        <v>370.30831000000001</v>
      </c>
      <c r="G111" s="14">
        <f>F111+1.007276</f>
        <v>371.315586</v>
      </c>
      <c r="H111" s="15" t="s">
        <v>7</v>
      </c>
      <c r="I111" s="17">
        <v>209.38400000000001</v>
      </c>
      <c r="J111" s="17">
        <v>2.5819888974707307E-2</v>
      </c>
      <c r="K111" s="17">
        <v>1.2331357207192195E-2</v>
      </c>
      <c r="L111" s="11" t="s">
        <v>669</v>
      </c>
      <c r="M111" s="11" t="s">
        <v>668</v>
      </c>
      <c r="N111" s="17" t="s">
        <v>401</v>
      </c>
    </row>
    <row r="112" spans="1:14" ht="75" customHeight="1">
      <c r="A112" s="11" t="s">
        <v>192</v>
      </c>
      <c r="B112" s="11" t="s">
        <v>193</v>
      </c>
      <c r="C112" s="11" t="s">
        <v>667</v>
      </c>
      <c r="D112" s="11" t="s">
        <v>194</v>
      </c>
      <c r="E112" s="12"/>
      <c r="F112" s="13">
        <v>370.30831000000001</v>
      </c>
      <c r="G112" s="14">
        <f>F111+22.989218</f>
        <v>393.297528</v>
      </c>
      <c r="H112" s="11" t="s">
        <v>11</v>
      </c>
      <c r="I112" s="17">
        <v>218.45599999999999</v>
      </c>
      <c r="J112" s="17">
        <v>7.1647284200677924E-2</v>
      </c>
      <c r="K112" s="17">
        <v>3.2797123540062034E-2</v>
      </c>
      <c r="L112" s="11" t="s">
        <v>672</v>
      </c>
      <c r="M112" s="11" t="s">
        <v>671</v>
      </c>
      <c r="N112" s="17" t="s">
        <v>401</v>
      </c>
    </row>
    <row r="113" spans="1:14" ht="75" customHeight="1">
      <c r="A113" s="11" t="s">
        <v>192</v>
      </c>
      <c r="B113" s="11" t="s">
        <v>193</v>
      </c>
      <c r="C113" s="11" t="s">
        <v>667</v>
      </c>
      <c r="D113" s="11" t="s">
        <v>194</v>
      </c>
      <c r="E113" s="12"/>
      <c r="F113" s="13">
        <v>370.30831000000001</v>
      </c>
      <c r="G113" s="14">
        <f>F111*2+22.989218</f>
        <v>763.60583800000006</v>
      </c>
      <c r="H113" s="24" t="s">
        <v>139</v>
      </c>
      <c r="I113" s="17">
        <v>294.66999999999996</v>
      </c>
      <c r="J113" s="17">
        <v>2.5819888974714645E-2</v>
      </c>
      <c r="K113" s="17">
        <v>8.7623066395339354E-3</v>
      </c>
      <c r="L113" s="11" t="s">
        <v>672</v>
      </c>
      <c r="M113" s="11" t="s">
        <v>671</v>
      </c>
      <c r="N113" s="17" t="s">
        <v>401</v>
      </c>
    </row>
    <row r="114" spans="1:14" ht="75" customHeight="1">
      <c r="A114" s="15" t="s">
        <v>8</v>
      </c>
      <c r="B114" s="15" t="s">
        <v>9</v>
      </c>
      <c r="C114" s="15" t="s">
        <v>873</v>
      </c>
      <c r="D114" s="15" t="s">
        <v>10</v>
      </c>
      <c r="E114" s="19"/>
      <c r="F114" s="14">
        <v>390.27700970000001</v>
      </c>
      <c r="G114" s="14">
        <f>F114+1.007276</f>
        <v>391.2842857</v>
      </c>
      <c r="H114" s="15" t="s">
        <v>7</v>
      </c>
      <c r="I114" s="16">
        <v>211</v>
      </c>
      <c r="J114" s="17">
        <v>7.5166481891868017E-2</v>
      </c>
      <c r="K114" s="16">
        <v>3.5623925067236023E-2</v>
      </c>
      <c r="L114" s="11" t="s">
        <v>594</v>
      </c>
      <c r="M114" s="11" t="s">
        <v>593</v>
      </c>
      <c r="N114" s="17" t="s">
        <v>401</v>
      </c>
    </row>
    <row r="115" spans="1:14" ht="75" customHeight="1">
      <c r="A115" s="15" t="s">
        <v>8</v>
      </c>
      <c r="B115" s="15" t="s">
        <v>9</v>
      </c>
      <c r="C115" s="15" t="s">
        <v>873</v>
      </c>
      <c r="D115" s="15" t="s">
        <v>10</v>
      </c>
      <c r="E115" s="12"/>
      <c r="F115" s="14">
        <v>390.27700970000001</v>
      </c>
      <c r="G115" s="14">
        <f>F114+22.989218</f>
        <v>413.2662277</v>
      </c>
      <c r="H115" s="11" t="s">
        <v>11</v>
      </c>
      <c r="I115" s="16">
        <v>215.334</v>
      </c>
      <c r="J115" s="17">
        <v>5.1283525619828373E-2</v>
      </c>
      <c r="K115" s="16">
        <v>2.3815805037675598E-2</v>
      </c>
      <c r="L115" s="11" t="s">
        <v>594</v>
      </c>
      <c r="M115" s="11" t="s">
        <v>593</v>
      </c>
      <c r="N115" s="17" t="s">
        <v>401</v>
      </c>
    </row>
    <row r="116" spans="1:14" ht="75" customHeight="1">
      <c r="A116" s="15" t="s">
        <v>8</v>
      </c>
      <c r="B116" s="15" t="s">
        <v>9</v>
      </c>
      <c r="C116" s="15" t="s">
        <v>873</v>
      </c>
      <c r="D116" s="15" t="s">
        <v>10</v>
      </c>
      <c r="E116" s="12"/>
      <c r="F116" s="14">
        <v>390.27700970000001</v>
      </c>
      <c r="G116" s="14">
        <f>F114*2+22.989218</f>
        <v>803.54323740000007</v>
      </c>
      <c r="H116" s="24" t="s">
        <v>139</v>
      </c>
      <c r="I116" s="16">
        <v>299.81</v>
      </c>
      <c r="J116" s="17">
        <v>0.11999999999999507</v>
      </c>
      <c r="K116" s="16">
        <v>4.0025349387944054E-2</v>
      </c>
      <c r="L116" s="11" t="s">
        <v>594</v>
      </c>
      <c r="M116" s="11" t="s">
        <v>593</v>
      </c>
      <c r="N116" s="17" t="s">
        <v>401</v>
      </c>
    </row>
    <row r="117" spans="1:14" ht="75" customHeight="1">
      <c r="A117" s="11" t="s">
        <v>17</v>
      </c>
      <c r="B117" s="11" t="s">
        <v>18</v>
      </c>
      <c r="C117" s="11" t="s">
        <v>673</v>
      </c>
      <c r="D117" s="11" t="s">
        <v>10</v>
      </c>
      <c r="E117" s="12"/>
      <c r="F117" s="13">
        <v>390.27701000000002</v>
      </c>
      <c r="G117" s="24">
        <v>413.26622800000001</v>
      </c>
      <c r="H117" s="11" t="s">
        <v>11</v>
      </c>
      <c r="I117" s="16">
        <v>215.80600000000004</v>
      </c>
      <c r="J117" s="16">
        <v>0.12421755109484101</v>
      </c>
      <c r="K117" s="16">
        <v>5.7559822755086053E-2</v>
      </c>
      <c r="L117" s="11" t="s">
        <v>675</v>
      </c>
      <c r="M117" s="11" t="s">
        <v>674</v>
      </c>
      <c r="N117" s="17" t="s">
        <v>401</v>
      </c>
    </row>
    <row r="118" spans="1:14" ht="75" customHeight="1">
      <c r="A118" s="11" t="s">
        <v>174</v>
      </c>
      <c r="B118" s="11"/>
      <c r="C118" s="11" t="s">
        <v>733</v>
      </c>
      <c r="D118" s="11" t="s">
        <v>175</v>
      </c>
      <c r="E118" s="12"/>
      <c r="F118" s="13">
        <v>304.10105099999998</v>
      </c>
      <c r="G118" s="24">
        <f>F118+1.007276</f>
        <v>305.10832699999997</v>
      </c>
      <c r="H118" s="15" t="s">
        <v>7</v>
      </c>
      <c r="I118" s="17">
        <v>173.15400000000002</v>
      </c>
      <c r="J118" s="17">
        <v>4.7609522856950817E-2</v>
      </c>
      <c r="K118" s="17">
        <v>2.7495479663739102E-2</v>
      </c>
      <c r="L118" s="11" t="s">
        <v>735</v>
      </c>
      <c r="M118" s="11" t="s">
        <v>734</v>
      </c>
      <c r="N118" s="17" t="s">
        <v>880</v>
      </c>
    </row>
    <row r="119" spans="1:14" ht="75" customHeight="1">
      <c r="A119" s="11" t="s">
        <v>174</v>
      </c>
      <c r="B119" s="11"/>
      <c r="C119" s="11" t="s">
        <v>733</v>
      </c>
      <c r="D119" s="11" t="s">
        <v>175</v>
      </c>
      <c r="E119" s="12"/>
      <c r="F119" s="13">
        <v>304.10105099999998</v>
      </c>
      <c r="G119" s="24">
        <f>F118+22.989218</f>
        <v>327.09026899999998</v>
      </c>
      <c r="H119" s="15" t="s">
        <v>11</v>
      </c>
      <c r="I119" s="17">
        <v>177.72199999999998</v>
      </c>
      <c r="J119" s="17">
        <v>5.909032633744795E-2</v>
      </c>
      <c r="K119" s="17">
        <v>3.3248740357101514E-2</v>
      </c>
      <c r="L119" s="11" t="s">
        <v>735</v>
      </c>
      <c r="M119" s="11" t="s">
        <v>734</v>
      </c>
      <c r="N119" s="17" t="s">
        <v>880</v>
      </c>
    </row>
    <row r="120" spans="1:14" ht="75" customHeight="1">
      <c r="A120" s="11" t="s">
        <v>275</v>
      </c>
      <c r="B120" s="11" t="s">
        <v>276</v>
      </c>
      <c r="C120" s="11" t="s">
        <v>709</v>
      </c>
      <c r="D120" s="11" t="s">
        <v>277</v>
      </c>
      <c r="E120" s="12"/>
      <c r="F120" s="13">
        <v>314.24570999999997</v>
      </c>
      <c r="G120" s="24">
        <f>F120+1.007276</f>
        <v>315.25298599999996</v>
      </c>
      <c r="H120" s="15" t="s">
        <v>7</v>
      </c>
      <c r="I120" s="17">
        <v>183.892</v>
      </c>
      <c r="J120" s="17">
        <v>1.707825127659628E-2</v>
      </c>
      <c r="K120" s="17">
        <v>9.2871094319471655E-3</v>
      </c>
      <c r="L120" s="11" t="s">
        <v>711</v>
      </c>
      <c r="M120" s="11" t="s">
        <v>710</v>
      </c>
      <c r="N120" s="17" t="s">
        <v>880</v>
      </c>
    </row>
    <row r="121" spans="1:14" ht="75" customHeight="1">
      <c r="A121" s="11" t="s">
        <v>275</v>
      </c>
      <c r="B121" s="11" t="s">
        <v>276</v>
      </c>
      <c r="C121" s="11" t="s">
        <v>709</v>
      </c>
      <c r="D121" s="11" t="s">
        <v>277</v>
      </c>
      <c r="E121" s="12"/>
      <c r="F121" s="13">
        <v>314.24570999999997</v>
      </c>
      <c r="G121" s="24">
        <f>F120+22.989218</f>
        <v>337.23492799999997</v>
      </c>
      <c r="H121" s="15" t="s">
        <v>11</v>
      </c>
      <c r="I121" s="17">
        <v>193.48200000000003</v>
      </c>
      <c r="J121" s="17">
        <v>3.4034296427766411E-2</v>
      </c>
      <c r="K121" s="17">
        <v>1.7590420001739909E-2</v>
      </c>
      <c r="L121" s="11" t="s">
        <v>711</v>
      </c>
      <c r="M121" s="11" t="s">
        <v>710</v>
      </c>
      <c r="N121" s="17" t="s">
        <v>880</v>
      </c>
    </row>
    <row r="122" spans="1:14" ht="75" customHeight="1">
      <c r="A122" s="11" t="s">
        <v>126</v>
      </c>
      <c r="B122" s="11" t="s">
        <v>127</v>
      </c>
      <c r="C122" s="11" t="s">
        <v>670</v>
      </c>
      <c r="D122" s="11" t="s">
        <v>113</v>
      </c>
      <c r="E122" s="12"/>
      <c r="F122" s="13">
        <v>258.18310930000001</v>
      </c>
      <c r="G122" s="14">
        <f>F122+1.007276</f>
        <v>259.1903853</v>
      </c>
      <c r="H122" s="15" t="s">
        <v>7</v>
      </c>
      <c r="I122" s="17">
        <v>167.82</v>
      </c>
      <c r="J122" s="17">
        <v>0.13266499161421638</v>
      </c>
      <c r="K122" s="17">
        <v>7.9051955436906435E-2</v>
      </c>
      <c r="L122" s="11" t="s">
        <v>672</v>
      </c>
      <c r="M122" s="11" t="s">
        <v>671</v>
      </c>
      <c r="N122" s="17" t="s">
        <v>401</v>
      </c>
    </row>
    <row r="123" spans="1:14" ht="75" customHeight="1">
      <c r="A123" s="11" t="s">
        <v>126</v>
      </c>
      <c r="B123" s="11" t="s">
        <v>127</v>
      </c>
      <c r="C123" s="11" t="s">
        <v>670</v>
      </c>
      <c r="D123" s="11" t="s">
        <v>113</v>
      </c>
      <c r="E123" s="12"/>
      <c r="F123" s="13">
        <v>258.18310930000001</v>
      </c>
      <c r="G123" s="14">
        <f>F122+22.989218</f>
        <v>281.17232730000001</v>
      </c>
      <c r="H123" s="11" t="s">
        <v>11</v>
      </c>
      <c r="I123" s="17">
        <v>180.16000000000003</v>
      </c>
      <c r="J123" s="17">
        <v>3.9370039370050319E-2</v>
      </c>
      <c r="K123" s="17">
        <v>2.1852819366146931E-2</v>
      </c>
      <c r="L123" s="11" t="s">
        <v>672</v>
      </c>
      <c r="M123" s="11" t="s">
        <v>671</v>
      </c>
      <c r="N123" s="17" t="s">
        <v>401</v>
      </c>
    </row>
    <row r="124" spans="1:14" ht="75" customHeight="1">
      <c r="A124" s="11" t="s">
        <v>126</v>
      </c>
      <c r="B124" s="11" t="s">
        <v>127</v>
      </c>
      <c r="C124" s="11" t="s">
        <v>670</v>
      </c>
      <c r="D124" s="11" t="s">
        <v>113</v>
      </c>
      <c r="E124" s="12"/>
      <c r="F124" s="13">
        <v>258.18310930000001</v>
      </c>
      <c r="G124" s="14">
        <f>F122*2+22.989218</f>
        <v>539.35543660000008</v>
      </c>
      <c r="H124" s="24" t="s">
        <v>139</v>
      </c>
      <c r="I124" s="17">
        <v>235.88600000000002</v>
      </c>
      <c r="J124" s="17">
        <v>0.12461942063739619</v>
      </c>
      <c r="K124" s="17">
        <v>5.2830359002821771E-2</v>
      </c>
      <c r="L124" s="11" t="s">
        <v>672</v>
      </c>
      <c r="M124" s="11" t="s">
        <v>671</v>
      </c>
      <c r="N124" s="17" t="s">
        <v>401</v>
      </c>
    </row>
    <row r="125" spans="1:14" ht="75" customHeight="1">
      <c r="A125" s="11" t="s">
        <v>19</v>
      </c>
      <c r="B125" s="11" t="s">
        <v>20</v>
      </c>
      <c r="C125" s="11" t="s">
        <v>598</v>
      </c>
      <c r="D125" s="11" t="s">
        <v>21</v>
      </c>
      <c r="E125" s="12"/>
      <c r="F125" s="13">
        <v>446.33960999999999</v>
      </c>
      <c r="G125" s="14">
        <f>F125+1.007276</f>
        <v>447.34688599999998</v>
      </c>
      <c r="H125" s="15" t="s">
        <v>7</v>
      </c>
      <c r="I125" s="16">
        <v>227.85399999999998</v>
      </c>
      <c r="J125" s="17">
        <v>0.10526157893552572</v>
      </c>
      <c r="K125" s="16">
        <v>4.6196941434219159E-2</v>
      </c>
      <c r="L125" s="11" t="s">
        <v>600</v>
      </c>
      <c r="M125" s="11" t="s">
        <v>599</v>
      </c>
      <c r="N125" s="17" t="s">
        <v>401</v>
      </c>
    </row>
    <row r="126" spans="1:14" ht="75" customHeight="1">
      <c r="A126" s="11" t="s">
        <v>19</v>
      </c>
      <c r="B126" s="11" t="s">
        <v>20</v>
      </c>
      <c r="C126" s="11" t="s">
        <v>598</v>
      </c>
      <c r="D126" s="11" t="s">
        <v>21</v>
      </c>
      <c r="E126" s="12"/>
      <c r="F126" s="13">
        <v>446.33960999999999</v>
      </c>
      <c r="G126" s="14">
        <f>F125+22.989218</f>
        <v>469.32882799999999</v>
      </c>
      <c r="H126" s="11" t="s">
        <v>11</v>
      </c>
      <c r="I126" s="16">
        <v>226.42200000000003</v>
      </c>
      <c r="J126" s="17">
        <v>0.11031772296417407</v>
      </c>
      <c r="K126" s="16">
        <v>4.8722174949507577E-2</v>
      </c>
      <c r="L126" s="11" t="s">
        <v>600</v>
      </c>
      <c r="M126" s="11" t="s">
        <v>599</v>
      </c>
      <c r="N126" s="17" t="s">
        <v>401</v>
      </c>
    </row>
    <row r="127" spans="1:14" ht="75" customHeight="1">
      <c r="A127" s="11" t="s">
        <v>19</v>
      </c>
      <c r="B127" s="11" t="s">
        <v>20</v>
      </c>
      <c r="C127" s="11" t="s">
        <v>598</v>
      </c>
      <c r="D127" s="11" t="s">
        <v>21</v>
      </c>
      <c r="E127" s="12"/>
      <c r="F127" s="13">
        <v>446.33960999999999</v>
      </c>
      <c r="G127" s="14">
        <f>F125*2+22.989218</f>
        <v>915.66843800000004</v>
      </c>
      <c r="H127" s="24" t="s">
        <v>139</v>
      </c>
      <c r="I127" s="16">
        <v>325.42600000000004</v>
      </c>
      <c r="J127" s="17">
        <v>0.34630911047791313</v>
      </c>
      <c r="K127" s="16">
        <v>0.10641716103750563</v>
      </c>
      <c r="L127" s="11" t="s">
        <v>600</v>
      </c>
      <c r="M127" s="11" t="s">
        <v>599</v>
      </c>
      <c r="N127" s="17" t="s">
        <v>401</v>
      </c>
    </row>
    <row r="128" spans="1:14" ht="75" customHeight="1">
      <c r="A128" s="11" t="s">
        <v>22</v>
      </c>
      <c r="B128" s="11" t="s">
        <v>23</v>
      </c>
      <c r="C128" s="11" t="s">
        <v>603</v>
      </c>
      <c r="D128" s="11" t="s">
        <v>24</v>
      </c>
      <c r="E128" s="12"/>
      <c r="F128" s="13">
        <v>424.35525999999999</v>
      </c>
      <c r="G128" s="14">
        <f>F128+1.007276</f>
        <v>425.36253599999998</v>
      </c>
      <c r="H128" s="15" t="s">
        <v>7</v>
      </c>
      <c r="I128" s="16">
        <v>224.81599999999997</v>
      </c>
      <c r="J128" s="17">
        <v>0.37280021459222096</v>
      </c>
      <c r="K128" s="16">
        <v>0.16582459192949836</v>
      </c>
      <c r="L128" s="11" t="s">
        <v>605</v>
      </c>
      <c r="M128" s="11" t="s">
        <v>604</v>
      </c>
      <c r="N128" s="17" t="s">
        <v>401</v>
      </c>
    </row>
    <row r="129" spans="1:14" ht="75" customHeight="1">
      <c r="A129" s="11" t="s">
        <v>22</v>
      </c>
      <c r="B129" s="11" t="s">
        <v>23</v>
      </c>
      <c r="C129" s="11" t="s">
        <v>603</v>
      </c>
      <c r="D129" s="11" t="s">
        <v>24</v>
      </c>
      <c r="E129" s="12"/>
      <c r="F129" s="13">
        <v>424.35525999999999</v>
      </c>
      <c r="G129" s="14">
        <f>F128+22.989218</f>
        <v>447.34447799999998</v>
      </c>
      <c r="H129" s="11" t="s">
        <v>11</v>
      </c>
      <c r="I129" s="16">
        <v>222.03199999999998</v>
      </c>
      <c r="J129" s="17">
        <v>0.11840608092492472</v>
      </c>
      <c r="K129" s="16">
        <v>5.33283855142163E-2</v>
      </c>
      <c r="L129" s="11" t="s">
        <v>605</v>
      </c>
      <c r="M129" s="11" t="s">
        <v>604</v>
      </c>
      <c r="N129" s="17" t="s">
        <v>401</v>
      </c>
    </row>
    <row r="130" spans="1:14" ht="75" customHeight="1">
      <c r="A130" s="11" t="s">
        <v>22</v>
      </c>
      <c r="B130" s="11" t="s">
        <v>23</v>
      </c>
      <c r="C130" s="11" t="s">
        <v>603</v>
      </c>
      <c r="D130" s="11" t="s">
        <v>24</v>
      </c>
      <c r="E130" s="12"/>
      <c r="F130" s="13">
        <v>424.35525999999999</v>
      </c>
      <c r="G130" s="14">
        <f>F128*2+22.989218</f>
        <v>871.69973800000002</v>
      </c>
      <c r="H130" s="24" t="s">
        <v>139</v>
      </c>
      <c r="I130" s="16">
        <v>316.74400000000003</v>
      </c>
      <c r="J130" s="17">
        <v>0.3789854878488077</v>
      </c>
      <c r="K130" s="16">
        <v>0.11965040785265313</v>
      </c>
      <c r="L130" s="11" t="s">
        <v>605</v>
      </c>
      <c r="M130" s="11" t="s">
        <v>604</v>
      </c>
      <c r="N130" s="17" t="s">
        <v>401</v>
      </c>
    </row>
    <row r="131" spans="1:14" ht="75" customHeight="1">
      <c r="A131" s="11" t="s">
        <v>91</v>
      </c>
      <c r="B131" s="11" t="s">
        <v>92</v>
      </c>
      <c r="C131" s="11" t="s">
        <v>595</v>
      </c>
      <c r="D131" s="11" t="s">
        <v>93</v>
      </c>
      <c r="E131" s="12"/>
      <c r="F131" s="13">
        <v>418.30831000000001</v>
      </c>
      <c r="G131" s="14">
        <f>F131+1.007276</f>
        <v>419.315586</v>
      </c>
      <c r="H131" s="15" t="s">
        <v>7</v>
      </c>
      <c r="I131" s="16">
        <v>220.60399999999998</v>
      </c>
      <c r="J131" s="17">
        <v>9.9649385346825395E-2</v>
      </c>
      <c r="K131" s="16">
        <v>4.5171159791674402E-2</v>
      </c>
      <c r="L131" s="11" t="s">
        <v>597</v>
      </c>
      <c r="M131" s="11" t="s">
        <v>596</v>
      </c>
      <c r="N131" s="17" t="s">
        <v>401</v>
      </c>
    </row>
    <row r="132" spans="1:14" ht="75" customHeight="1">
      <c r="A132" s="11" t="s">
        <v>91</v>
      </c>
      <c r="B132" s="11" t="s">
        <v>92</v>
      </c>
      <c r="C132" s="11" t="s">
        <v>595</v>
      </c>
      <c r="D132" s="11" t="s">
        <v>93</v>
      </c>
      <c r="E132" s="12"/>
      <c r="F132" s="13">
        <v>418.30831000000001</v>
      </c>
      <c r="G132" s="14">
        <f>F131+22.989218</f>
        <v>441.297528</v>
      </c>
      <c r="H132" s="11" t="s">
        <v>11</v>
      </c>
      <c r="I132" s="16">
        <v>220.94</v>
      </c>
      <c r="J132" s="17">
        <v>8.717797887081162E-2</v>
      </c>
      <c r="K132" s="16">
        <v>3.9457761777320369E-2</v>
      </c>
      <c r="L132" s="11" t="s">
        <v>597</v>
      </c>
      <c r="M132" s="11" t="s">
        <v>596</v>
      </c>
      <c r="N132" s="17" t="s">
        <v>401</v>
      </c>
    </row>
    <row r="133" spans="1:14" ht="75" customHeight="1">
      <c r="A133" s="11" t="s">
        <v>91</v>
      </c>
      <c r="B133" s="11" t="s">
        <v>92</v>
      </c>
      <c r="C133" s="11" t="s">
        <v>595</v>
      </c>
      <c r="D133" s="11" t="s">
        <v>93</v>
      </c>
      <c r="E133" s="12"/>
      <c r="F133" s="13">
        <v>418.30831000000001</v>
      </c>
      <c r="G133" s="14">
        <f>F131*2+22.989218</f>
        <v>859.60583800000006</v>
      </c>
      <c r="H133" s="24" t="s">
        <v>139</v>
      </c>
      <c r="I133" s="16">
        <v>313.43799999999999</v>
      </c>
      <c r="J133" s="17">
        <v>0.39117770897637361</v>
      </c>
      <c r="K133" s="16">
        <v>0.12480226040760012</v>
      </c>
      <c r="L133" s="11" t="s">
        <v>597</v>
      </c>
      <c r="M133" s="11" t="s">
        <v>596</v>
      </c>
      <c r="N133" s="17" t="s">
        <v>401</v>
      </c>
    </row>
    <row r="134" spans="1:14" ht="75" customHeight="1">
      <c r="A134" s="11" t="s">
        <v>281</v>
      </c>
      <c r="B134" s="11" t="s">
        <v>282</v>
      </c>
      <c r="C134" s="11" t="s">
        <v>727</v>
      </c>
      <c r="D134" s="11" t="s">
        <v>283</v>
      </c>
      <c r="E134" s="12"/>
      <c r="F134" s="13">
        <v>216.13615899999999</v>
      </c>
      <c r="G134" s="14">
        <f>F134+22.989218</f>
        <v>239.12537699999999</v>
      </c>
      <c r="H134" s="11" t="s">
        <v>11</v>
      </c>
      <c r="I134" s="16">
        <v>155.542</v>
      </c>
      <c r="J134" s="16">
        <v>2.8722813232687106E-2</v>
      </c>
      <c r="K134" s="16">
        <v>1.846627485353609E-2</v>
      </c>
      <c r="L134" s="11" t="s">
        <v>729</v>
      </c>
      <c r="M134" s="11" t="s">
        <v>728</v>
      </c>
      <c r="N134" s="17" t="s">
        <v>401</v>
      </c>
    </row>
    <row r="135" spans="1:14" ht="75" customHeight="1">
      <c r="A135" s="11" t="s">
        <v>278</v>
      </c>
      <c r="B135" s="11" t="s">
        <v>279</v>
      </c>
      <c r="C135" s="11" t="s">
        <v>712</v>
      </c>
      <c r="D135" s="11" t="s">
        <v>280</v>
      </c>
      <c r="E135" s="12"/>
      <c r="F135" s="13">
        <v>230.15180899999999</v>
      </c>
      <c r="G135" s="24">
        <f>F135+22.989218</f>
        <v>253.14102699999998</v>
      </c>
      <c r="H135" s="15" t="s">
        <v>11</v>
      </c>
      <c r="I135" s="17">
        <v>159.70599999999999</v>
      </c>
      <c r="J135" s="17">
        <v>3.5590260840098621E-2</v>
      </c>
      <c r="K135" s="17">
        <v>2.2284861457990697E-2</v>
      </c>
      <c r="L135" s="11" t="s">
        <v>713</v>
      </c>
      <c r="M135" s="11" t="s">
        <v>714</v>
      </c>
      <c r="N135" s="17" t="s">
        <v>880</v>
      </c>
    </row>
    <row r="136" spans="1:14" ht="75" customHeight="1">
      <c r="A136" s="11" t="s">
        <v>229</v>
      </c>
      <c r="B136" s="11" t="s">
        <v>230</v>
      </c>
      <c r="C136" s="11" t="s">
        <v>550</v>
      </c>
      <c r="D136" s="11" t="s">
        <v>231</v>
      </c>
      <c r="E136" s="12"/>
      <c r="F136" s="13">
        <v>210.10209599999999</v>
      </c>
      <c r="G136" s="14">
        <f>F136+22.989218</f>
        <v>233.09131399999998</v>
      </c>
      <c r="H136" s="11" t="s">
        <v>11</v>
      </c>
      <c r="I136" s="16">
        <v>167.536</v>
      </c>
      <c r="J136" s="17">
        <v>4.0311288741490751E-2</v>
      </c>
      <c r="K136" s="16">
        <v>2.4061269662335707E-2</v>
      </c>
      <c r="L136" s="11" t="s">
        <v>552</v>
      </c>
      <c r="M136" s="11" t="s">
        <v>551</v>
      </c>
      <c r="N136" s="17" t="s">
        <v>877</v>
      </c>
    </row>
    <row r="137" spans="1:14" ht="75" customHeight="1">
      <c r="A137" s="11" t="s">
        <v>229</v>
      </c>
      <c r="B137" s="11" t="s">
        <v>230</v>
      </c>
      <c r="C137" s="11" t="s">
        <v>550</v>
      </c>
      <c r="D137" s="11" t="s">
        <v>231</v>
      </c>
      <c r="E137" s="12"/>
      <c r="F137" s="13">
        <v>210.10209599999999</v>
      </c>
      <c r="G137" s="14">
        <f>F136-1.007276</f>
        <v>209.09482</v>
      </c>
      <c r="H137" s="15" t="s">
        <v>43</v>
      </c>
      <c r="I137" s="16">
        <v>150.88666666666666</v>
      </c>
      <c r="J137" s="17">
        <v>1.5275252316517978E-2</v>
      </c>
      <c r="K137" s="16">
        <v>1.0123659468376693E-2</v>
      </c>
      <c r="L137" s="11" t="s">
        <v>552</v>
      </c>
      <c r="M137" s="11" t="s">
        <v>551</v>
      </c>
      <c r="N137" s="17" t="s">
        <v>877</v>
      </c>
    </row>
    <row r="138" spans="1:14" ht="75" customHeight="1">
      <c r="A138" s="11" t="s">
        <v>416</v>
      </c>
      <c r="B138" s="11" t="s">
        <v>888</v>
      </c>
      <c r="C138" s="11" t="s">
        <v>547</v>
      </c>
      <c r="D138" s="25" t="s">
        <v>417</v>
      </c>
      <c r="E138" s="26"/>
      <c r="F138" s="13">
        <v>278.07079547990003</v>
      </c>
      <c r="G138" s="14">
        <v>279.07810000000001</v>
      </c>
      <c r="H138" s="24" t="s">
        <v>7</v>
      </c>
      <c r="I138" s="16">
        <v>163.58600000000001</v>
      </c>
      <c r="J138" s="17">
        <v>7.2571803523595296E-2</v>
      </c>
      <c r="K138" s="16">
        <v>4.4363089459730838E-2</v>
      </c>
      <c r="L138" s="11" t="s">
        <v>549</v>
      </c>
      <c r="M138" s="11" t="s">
        <v>548</v>
      </c>
      <c r="N138" s="17" t="s">
        <v>877</v>
      </c>
    </row>
    <row r="139" spans="1:14" ht="75" customHeight="1">
      <c r="A139" s="11" t="s">
        <v>416</v>
      </c>
      <c r="B139" s="11" t="s">
        <v>888</v>
      </c>
      <c r="C139" s="11" t="s">
        <v>547</v>
      </c>
      <c r="D139" s="25" t="s">
        <v>417</v>
      </c>
      <c r="E139" s="12"/>
      <c r="F139" s="13">
        <v>278.07079547990003</v>
      </c>
      <c r="G139" s="14">
        <v>301.06</v>
      </c>
      <c r="H139" s="24" t="s">
        <v>11</v>
      </c>
      <c r="I139" s="16">
        <v>169.398</v>
      </c>
      <c r="J139" s="17">
        <v>7.3257536586123551E-2</v>
      </c>
      <c r="K139" s="16">
        <v>4.3245809623563176E-2</v>
      </c>
      <c r="L139" s="11" t="s">
        <v>549</v>
      </c>
      <c r="M139" s="11" t="s">
        <v>548</v>
      </c>
      <c r="N139" s="17" t="s">
        <v>877</v>
      </c>
    </row>
    <row r="140" spans="1:14" ht="75" customHeight="1">
      <c r="A140" s="11" t="s">
        <v>416</v>
      </c>
      <c r="B140" s="11" t="s">
        <v>888</v>
      </c>
      <c r="C140" s="11" t="s">
        <v>547</v>
      </c>
      <c r="D140" s="25" t="s">
        <v>417</v>
      </c>
      <c r="E140" s="12"/>
      <c r="F140" s="13">
        <v>278.07079547990003</v>
      </c>
      <c r="G140" s="14">
        <v>557.14890000000003</v>
      </c>
      <c r="H140" s="24" t="s">
        <v>140</v>
      </c>
      <c r="I140" s="16">
        <v>218.35999999999999</v>
      </c>
      <c r="J140" s="17">
        <v>0.35236108373844477</v>
      </c>
      <c r="K140" s="16">
        <v>0.16136704695843782</v>
      </c>
      <c r="L140" s="11" t="s">
        <v>549</v>
      </c>
      <c r="M140" s="11" t="s">
        <v>548</v>
      </c>
      <c r="N140" s="17" t="s">
        <v>877</v>
      </c>
    </row>
    <row r="141" spans="1:14" ht="75" customHeight="1">
      <c r="A141" s="11" t="s">
        <v>416</v>
      </c>
      <c r="B141" s="11" t="s">
        <v>888</v>
      </c>
      <c r="C141" s="11" t="s">
        <v>547</v>
      </c>
      <c r="D141" s="25" t="s">
        <v>417</v>
      </c>
      <c r="E141" s="12"/>
      <c r="F141" s="13">
        <v>278.07079547990003</v>
      </c>
      <c r="G141" s="14">
        <v>579.13080000000002</v>
      </c>
      <c r="H141" s="24" t="s">
        <v>139</v>
      </c>
      <c r="I141" s="16">
        <v>225.35999999999999</v>
      </c>
      <c r="J141" s="17">
        <v>0.1484082207965553</v>
      </c>
      <c r="K141" s="16">
        <v>6.5853843093963124E-2</v>
      </c>
      <c r="L141" s="11" t="s">
        <v>549</v>
      </c>
      <c r="M141" s="11" t="s">
        <v>548</v>
      </c>
      <c r="N141" s="17" t="s">
        <v>877</v>
      </c>
    </row>
    <row r="142" spans="1:14" ht="75" customHeight="1">
      <c r="A142" s="11" t="s">
        <v>102</v>
      </c>
      <c r="B142" s="11" t="s">
        <v>58</v>
      </c>
      <c r="C142" s="11" t="s">
        <v>553</v>
      </c>
      <c r="D142" s="11" t="s">
        <v>103</v>
      </c>
      <c r="E142" s="12"/>
      <c r="F142" s="13">
        <v>250.0395</v>
      </c>
      <c r="G142" s="14">
        <f>F142+1.007276</f>
        <v>251.04677599999999</v>
      </c>
      <c r="H142" s="15" t="s">
        <v>7</v>
      </c>
      <c r="I142" s="16">
        <v>157.40600000000001</v>
      </c>
      <c r="J142" s="17">
        <v>6.8044103344813631E-2</v>
      </c>
      <c r="K142" s="16">
        <v>4.3228405108327268E-2</v>
      </c>
      <c r="L142" s="11" t="s">
        <v>555</v>
      </c>
      <c r="M142" s="11" t="s">
        <v>554</v>
      </c>
      <c r="N142" s="17" t="s">
        <v>877</v>
      </c>
    </row>
    <row r="143" spans="1:14" ht="75" customHeight="1">
      <c r="A143" s="11" t="s">
        <v>102</v>
      </c>
      <c r="B143" s="11" t="s">
        <v>58</v>
      </c>
      <c r="C143" s="11" t="s">
        <v>553</v>
      </c>
      <c r="D143" s="11" t="s">
        <v>103</v>
      </c>
      <c r="E143" s="12"/>
      <c r="F143" s="13">
        <v>250.0395</v>
      </c>
      <c r="G143" s="14">
        <f>F142+22.989218</f>
        <v>273.02871800000003</v>
      </c>
      <c r="H143" s="11" t="s">
        <v>11</v>
      </c>
      <c r="I143" s="16">
        <v>164.38399999999999</v>
      </c>
      <c r="J143" s="17">
        <v>0.14621901381147631</v>
      </c>
      <c r="K143" s="16">
        <v>8.8949662869547114E-2</v>
      </c>
      <c r="L143" s="11" t="s">
        <v>555</v>
      </c>
      <c r="M143" s="11" t="s">
        <v>554</v>
      </c>
      <c r="N143" s="17" t="s">
        <v>877</v>
      </c>
    </row>
    <row r="144" spans="1:14" ht="75" customHeight="1">
      <c r="A144" s="11" t="s">
        <v>102</v>
      </c>
      <c r="B144" s="11" t="s">
        <v>58</v>
      </c>
      <c r="C144" s="11" t="s">
        <v>553</v>
      </c>
      <c r="D144" s="11" t="s">
        <v>103</v>
      </c>
      <c r="E144" s="12"/>
      <c r="F144" s="13">
        <v>250.0395</v>
      </c>
      <c r="G144" s="14">
        <f>F142-1.007276</f>
        <v>249.03222400000001</v>
      </c>
      <c r="H144" s="15" t="s">
        <v>43</v>
      </c>
      <c r="I144" s="16">
        <v>152.81599999999997</v>
      </c>
      <c r="J144" s="17">
        <v>1.5165750888100552E-2</v>
      </c>
      <c r="K144" s="16">
        <v>9.9241904565625042E-3</v>
      </c>
      <c r="L144" s="11" t="s">
        <v>555</v>
      </c>
      <c r="M144" s="11" t="s">
        <v>554</v>
      </c>
      <c r="N144" s="17" t="s">
        <v>877</v>
      </c>
    </row>
    <row r="145" spans="1:14" ht="75" customHeight="1">
      <c r="A145" s="11" t="s">
        <v>243</v>
      </c>
      <c r="B145" s="11" t="s">
        <v>244</v>
      </c>
      <c r="C145" s="11" t="s">
        <v>874</v>
      </c>
      <c r="D145" s="11" t="s">
        <v>245</v>
      </c>
      <c r="E145" s="12"/>
      <c r="F145" s="14">
        <v>318.08920899999998</v>
      </c>
      <c r="G145" s="14">
        <f>F145+22.989218</f>
        <v>341.07842699999998</v>
      </c>
      <c r="H145" s="11" t="s">
        <v>11</v>
      </c>
      <c r="I145" s="16">
        <v>181.27</v>
      </c>
      <c r="J145" s="17">
        <v>3.6968455021373386E-2</v>
      </c>
      <c r="K145" s="16">
        <v>2.0394138589603015E-2</v>
      </c>
      <c r="L145" s="11" t="s">
        <v>602</v>
      </c>
      <c r="M145" s="11" t="s">
        <v>601</v>
      </c>
      <c r="N145" s="17" t="s">
        <v>401</v>
      </c>
    </row>
    <row r="146" spans="1:14" ht="75" customHeight="1">
      <c r="A146" s="11" t="s">
        <v>243</v>
      </c>
      <c r="B146" s="11" t="s">
        <v>244</v>
      </c>
      <c r="C146" s="11" t="s">
        <v>874</v>
      </c>
      <c r="D146" s="11" t="s">
        <v>245</v>
      </c>
      <c r="E146" s="12"/>
      <c r="F146" s="14">
        <v>318.08920899999998</v>
      </c>
      <c r="G146" s="14">
        <f>F145*2+22.989218</f>
        <v>659.16763600000002</v>
      </c>
      <c r="H146" s="24" t="s">
        <v>139</v>
      </c>
      <c r="I146" s="16">
        <v>238.24</v>
      </c>
      <c r="J146" s="17">
        <v>5.3150729063673928E-2</v>
      </c>
      <c r="K146" s="16">
        <v>2.2309741883677771E-2</v>
      </c>
      <c r="L146" s="11" t="s">
        <v>602</v>
      </c>
      <c r="M146" s="11" t="s">
        <v>601</v>
      </c>
      <c r="N146" s="17" t="s">
        <v>401</v>
      </c>
    </row>
    <row r="147" spans="1:14" ht="75" customHeight="1">
      <c r="A147" s="11" t="s">
        <v>123</v>
      </c>
      <c r="B147" s="11" t="s">
        <v>124</v>
      </c>
      <c r="C147" s="11" t="s">
        <v>544</v>
      </c>
      <c r="D147" s="11" t="s">
        <v>125</v>
      </c>
      <c r="E147" s="12"/>
      <c r="F147" s="13">
        <v>340.08644600000002</v>
      </c>
      <c r="G147" s="14">
        <f>F147+1.007276</f>
        <v>341.09372200000001</v>
      </c>
      <c r="H147" s="15" t="s">
        <v>7</v>
      </c>
      <c r="I147" s="16">
        <v>180.48</v>
      </c>
      <c r="J147" s="17">
        <v>2.1602468994699534E-2</v>
      </c>
      <c r="K147" s="16">
        <v>1.196945312206313E-2</v>
      </c>
      <c r="L147" s="11" t="s">
        <v>546</v>
      </c>
      <c r="M147" s="11" t="s">
        <v>545</v>
      </c>
      <c r="N147" s="17" t="s">
        <v>876</v>
      </c>
    </row>
    <row r="148" spans="1:14" ht="75" customHeight="1">
      <c r="A148" s="11" t="s">
        <v>123</v>
      </c>
      <c r="B148" s="11" t="s">
        <v>124</v>
      </c>
      <c r="C148" s="11" t="s">
        <v>544</v>
      </c>
      <c r="D148" s="11" t="s">
        <v>125</v>
      </c>
      <c r="E148" s="12"/>
      <c r="F148" s="13">
        <v>340.08644600000002</v>
      </c>
      <c r="G148" s="14">
        <f>F147+22.989218</f>
        <v>363.07566400000002</v>
      </c>
      <c r="H148" s="11" t="s">
        <v>11</v>
      </c>
      <c r="I148" s="16">
        <v>190.53200000000001</v>
      </c>
      <c r="J148" s="17">
        <v>4.9665548085840318E-2</v>
      </c>
      <c r="K148" s="16">
        <v>2.6066775179938443E-2</v>
      </c>
      <c r="L148" s="11" t="s">
        <v>546</v>
      </c>
      <c r="M148" s="11" t="s">
        <v>545</v>
      </c>
      <c r="N148" s="17" t="s">
        <v>876</v>
      </c>
    </row>
    <row r="149" spans="1:14" ht="75" customHeight="1">
      <c r="A149" s="11" t="s">
        <v>123</v>
      </c>
      <c r="B149" s="11" t="s">
        <v>124</v>
      </c>
      <c r="C149" s="11" t="s">
        <v>544</v>
      </c>
      <c r="D149" s="11" t="s">
        <v>125</v>
      </c>
      <c r="E149" s="12"/>
      <c r="F149" s="13">
        <v>340.08644600000002</v>
      </c>
      <c r="G149" s="14">
        <f>2*F147+1.007276</f>
        <v>681.18016800000009</v>
      </c>
      <c r="H149" s="11" t="s">
        <v>140</v>
      </c>
      <c r="I149" s="16">
        <v>250.72199999999998</v>
      </c>
      <c r="J149" s="17">
        <v>0.4152408939398945</v>
      </c>
      <c r="K149" s="16">
        <v>0.16561805263993368</v>
      </c>
      <c r="L149" s="11" t="s">
        <v>546</v>
      </c>
      <c r="M149" s="11" t="s">
        <v>545</v>
      </c>
      <c r="N149" s="17" t="s">
        <v>876</v>
      </c>
    </row>
    <row r="150" spans="1:14" ht="75" customHeight="1">
      <c r="A150" s="11" t="s">
        <v>123</v>
      </c>
      <c r="B150" s="11" t="s">
        <v>124</v>
      </c>
      <c r="C150" s="11" t="s">
        <v>544</v>
      </c>
      <c r="D150" s="11" t="s">
        <v>125</v>
      </c>
      <c r="E150" s="12"/>
      <c r="F150" s="13">
        <v>340.08644600000002</v>
      </c>
      <c r="G150" s="14">
        <f>F147*2+22.989218</f>
        <v>703.1621100000001</v>
      </c>
      <c r="H150" s="24" t="s">
        <v>139</v>
      </c>
      <c r="I150" s="16">
        <v>257.28999999999996</v>
      </c>
      <c r="J150" s="17">
        <v>4.4253060157831044E-2</v>
      </c>
      <c r="K150" s="16">
        <v>1.7199681354825701E-2</v>
      </c>
      <c r="L150" s="11" t="s">
        <v>546</v>
      </c>
      <c r="M150" s="11" t="s">
        <v>545</v>
      </c>
      <c r="N150" s="17" t="s">
        <v>876</v>
      </c>
    </row>
    <row r="151" spans="1:14" ht="75" customHeight="1">
      <c r="A151" s="11" t="s">
        <v>288</v>
      </c>
      <c r="B151" s="11"/>
      <c r="C151" s="11" t="s">
        <v>745</v>
      </c>
      <c r="D151" s="11" t="s">
        <v>289</v>
      </c>
      <c r="E151" s="12"/>
      <c r="F151" s="13">
        <v>342.14672381669999</v>
      </c>
      <c r="G151" s="24">
        <f>F151+22.989218</f>
        <v>365.13594181669998</v>
      </c>
      <c r="H151" s="15" t="s">
        <v>11</v>
      </c>
      <c r="I151" s="17">
        <v>186.32249999999999</v>
      </c>
      <c r="J151" s="17">
        <v>1.3540802536531336</v>
      </c>
      <c r="K151" s="17">
        <v>0.72674006287653592</v>
      </c>
      <c r="L151" s="11" t="s">
        <v>747</v>
      </c>
      <c r="M151" s="11" t="s">
        <v>746</v>
      </c>
      <c r="N151" s="17" t="s">
        <v>880</v>
      </c>
    </row>
    <row r="152" spans="1:14" ht="75" customHeight="1">
      <c r="A152" s="11" t="s">
        <v>383</v>
      </c>
      <c r="B152" s="11" t="s">
        <v>384</v>
      </c>
      <c r="C152" s="11" t="s">
        <v>848</v>
      </c>
      <c r="D152" s="11" t="s">
        <v>385</v>
      </c>
      <c r="E152" s="12"/>
      <c r="F152" s="13">
        <v>329.97500409880001</v>
      </c>
      <c r="G152" s="33">
        <v>658.94273219759998</v>
      </c>
      <c r="H152" s="15" t="s">
        <v>144</v>
      </c>
      <c r="I152" s="15">
        <v>198.61</v>
      </c>
      <c r="J152" s="17">
        <v>9.1058589197653542E-2</v>
      </c>
      <c r="K152" s="17">
        <v>4.5847937766302568E-2</v>
      </c>
      <c r="L152" s="11" t="s">
        <v>850</v>
      </c>
      <c r="M152" s="11" t="s">
        <v>849</v>
      </c>
      <c r="N152" s="17" t="s">
        <v>879</v>
      </c>
    </row>
    <row r="153" spans="1:14" ht="75" customHeight="1">
      <c r="A153" s="11" t="s">
        <v>383</v>
      </c>
      <c r="B153" s="11" t="s">
        <v>384</v>
      </c>
      <c r="C153" s="11" t="s">
        <v>848</v>
      </c>
      <c r="D153" s="11" t="s">
        <v>385</v>
      </c>
      <c r="E153" s="12"/>
      <c r="F153" s="13">
        <v>329.97500409880001</v>
      </c>
      <c r="G153" s="13">
        <f>F152-1.007276-43.9898292442</f>
        <v>284.97789885460003</v>
      </c>
      <c r="H153" s="15" t="s">
        <v>310</v>
      </c>
      <c r="I153" s="17">
        <v>126.886</v>
      </c>
      <c r="J153" s="17">
        <v>8.5391256382996383E-2</v>
      </c>
      <c r="K153" s="17">
        <v>6.7297618636410941E-2</v>
      </c>
      <c r="L153" s="11" t="s">
        <v>850</v>
      </c>
      <c r="M153" s="11" t="s">
        <v>849</v>
      </c>
      <c r="N153" s="17" t="s">
        <v>879</v>
      </c>
    </row>
    <row r="154" spans="1:14" ht="75" customHeight="1">
      <c r="A154" s="15" t="s">
        <v>25</v>
      </c>
      <c r="B154" s="15" t="s">
        <v>26</v>
      </c>
      <c r="C154" s="15" t="s">
        <v>532</v>
      </c>
      <c r="D154" s="15" t="s">
        <v>27</v>
      </c>
      <c r="E154" s="19"/>
      <c r="F154" s="14">
        <v>390.19599599999998</v>
      </c>
      <c r="G154" s="14">
        <f>F154+1.007276</f>
        <v>391.20327199999997</v>
      </c>
      <c r="H154" s="15" t="s">
        <v>7</v>
      </c>
      <c r="I154" s="16">
        <v>200.20400000000001</v>
      </c>
      <c r="J154" s="17">
        <v>9.2628289415279869E-2</v>
      </c>
      <c r="K154" s="16">
        <v>4.6266952416175434E-2</v>
      </c>
      <c r="L154" s="11" t="s">
        <v>534</v>
      </c>
      <c r="M154" s="11" t="s">
        <v>533</v>
      </c>
      <c r="N154" s="17" t="s">
        <v>876</v>
      </c>
    </row>
    <row r="155" spans="1:14" ht="75" customHeight="1">
      <c r="A155" s="15" t="s">
        <v>25</v>
      </c>
      <c r="B155" s="15" t="s">
        <v>26</v>
      </c>
      <c r="C155" s="15" t="s">
        <v>532</v>
      </c>
      <c r="D155" s="15" t="s">
        <v>27</v>
      </c>
      <c r="E155" s="12"/>
      <c r="F155" s="14">
        <v>390.19599599999998</v>
      </c>
      <c r="G155" s="14">
        <f>F154+22.989218</f>
        <v>413.18521399999997</v>
      </c>
      <c r="H155" s="11" t="s">
        <v>11</v>
      </c>
      <c r="I155" s="16">
        <v>207.30199999999999</v>
      </c>
      <c r="J155" s="17">
        <v>2.7748873851026142E-2</v>
      </c>
      <c r="K155" s="16">
        <v>1.3385724137261648E-2</v>
      </c>
      <c r="L155" s="11" t="s">
        <v>534</v>
      </c>
      <c r="M155" s="11" t="s">
        <v>533</v>
      </c>
      <c r="N155" s="17" t="s">
        <v>876</v>
      </c>
    </row>
    <row r="156" spans="1:14" ht="75" customHeight="1">
      <c r="A156" s="15" t="s">
        <v>25</v>
      </c>
      <c r="B156" s="15" t="s">
        <v>26</v>
      </c>
      <c r="C156" s="15" t="s">
        <v>532</v>
      </c>
      <c r="D156" s="15" t="s">
        <v>27</v>
      </c>
      <c r="E156" s="12"/>
      <c r="F156" s="14">
        <v>390.19599599999998</v>
      </c>
      <c r="G156" s="14">
        <f>F154*2+22.989218</f>
        <v>803.38121000000001</v>
      </c>
      <c r="H156" s="24" t="s">
        <v>139</v>
      </c>
      <c r="I156" s="16">
        <v>290.50599999999997</v>
      </c>
      <c r="J156" s="17">
        <v>5.1768716422170485E-2</v>
      </c>
      <c r="K156" s="16">
        <v>1.7820188368629388E-2</v>
      </c>
      <c r="L156" s="11" t="s">
        <v>534</v>
      </c>
      <c r="M156" s="11" t="s">
        <v>533</v>
      </c>
      <c r="N156" s="17" t="s">
        <v>876</v>
      </c>
    </row>
    <row r="157" spans="1:14" ht="75" customHeight="1">
      <c r="A157" s="11" t="s">
        <v>676</v>
      </c>
      <c r="B157" s="11" t="s">
        <v>409</v>
      </c>
      <c r="C157" s="11" t="s">
        <v>677</v>
      </c>
      <c r="D157" s="11" t="s">
        <v>408</v>
      </c>
      <c r="E157" s="12"/>
      <c r="F157" s="13">
        <v>398.20932399999998</v>
      </c>
      <c r="G157" s="14">
        <v>399.21659999999997</v>
      </c>
      <c r="H157" s="15" t="s">
        <v>7</v>
      </c>
      <c r="I157" s="17">
        <v>218.60800000000003</v>
      </c>
      <c r="J157" s="17">
        <v>8.8147603484154707E-2</v>
      </c>
      <c r="K157" s="17">
        <v>4.0322222189560629E-2</v>
      </c>
      <c r="L157" s="11" t="s">
        <v>679</v>
      </c>
      <c r="M157" s="11" t="s">
        <v>678</v>
      </c>
      <c r="N157" s="17" t="s">
        <v>401</v>
      </c>
    </row>
    <row r="158" spans="1:14" ht="75" customHeight="1">
      <c r="A158" s="11" t="s">
        <v>676</v>
      </c>
      <c r="B158" s="11" t="s">
        <v>409</v>
      </c>
      <c r="C158" s="11" t="s">
        <v>677</v>
      </c>
      <c r="D158" s="11" t="s">
        <v>408</v>
      </c>
      <c r="E158" s="12"/>
      <c r="F158" s="13">
        <v>398.20932399999998</v>
      </c>
      <c r="G158" s="14">
        <v>421.19854199999997</v>
      </c>
      <c r="H158" s="11" t="s">
        <v>11</v>
      </c>
      <c r="I158" s="15">
        <v>227.37000000000003</v>
      </c>
      <c r="J158" s="17">
        <v>8.717797887081162E-2</v>
      </c>
      <c r="K158" s="17">
        <v>3.8341900369798836E-2</v>
      </c>
      <c r="L158" s="11" t="s">
        <v>679</v>
      </c>
      <c r="M158" s="11" t="s">
        <v>678</v>
      </c>
      <c r="N158" s="17" t="s">
        <v>401</v>
      </c>
    </row>
    <row r="159" spans="1:14" s="1" customFormat="1" ht="75" customHeight="1">
      <c r="A159" s="11" t="s">
        <v>414</v>
      </c>
      <c r="B159" s="15" t="s">
        <v>884</v>
      </c>
      <c r="C159" s="15" t="s">
        <v>689</v>
      </c>
      <c r="D159" s="15" t="s">
        <v>415</v>
      </c>
      <c r="E159" s="19"/>
      <c r="F159" s="14">
        <v>288.15728850300002</v>
      </c>
      <c r="G159" s="14">
        <v>311.14650650300001</v>
      </c>
      <c r="H159" s="11" t="s">
        <v>11</v>
      </c>
      <c r="I159" s="17">
        <v>170.006</v>
      </c>
      <c r="J159" s="17">
        <v>5.0299105359832952E-2</v>
      </c>
      <c r="K159" s="17">
        <v>2.9586664799967622E-2</v>
      </c>
      <c r="L159" s="11" t="s">
        <v>690</v>
      </c>
      <c r="M159" s="11" t="s">
        <v>693</v>
      </c>
      <c r="N159" s="17" t="s">
        <v>878</v>
      </c>
    </row>
    <row r="160" spans="1:14" s="1" customFormat="1" ht="75" customHeight="1">
      <c r="A160" s="11" t="s">
        <v>414</v>
      </c>
      <c r="B160" s="15" t="s">
        <v>884</v>
      </c>
      <c r="C160" s="15" t="s">
        <v>689</v>
      </c>
      <c r="D160" s="15" t="s">
        <v>415</v>
      </c>
      <c r="E160" s="19"/>
      <c r="F160" s="14">
        <v>288.15728850300002</v>
      </c>
      <c r="G160" s="14">
        <v>287.15001000000001</v>
      </c>
      <c r="H160" s="11" t="s">
        <v>43</v>
      </c>
      <c r="I160" s="17">
        <v>167.03399999999999</v>
      </c>
      <c r="J160" s="17">
        <v>2.8809999999999999E-2</v>
      </c>
      <c r="K160" s="17">
        <v>1.7247999999999999E-2</v>
      </c>
      <c r="L160" s="11" t="s">
        <v>690</v>
      </c>
      <c r="M160" s="11" t="s">
        <v>693</v>
      </c>
      <c r="N160" s="17" t="s">
        <v>878</v>
      </c>
    </row>
    <row r="161" spans="1:14" s="1" customFormat="1" ht="75" customHeight="1">
      <c r="A161" s="11" t="s">
        <v>114</v>
      </c>
      <c r="B161" s="11" t="s">
        <v>111</v>
      </c>
      <c r="C161" s="11" t="s">
        <v>640</v>
      </c>
      <c r="D161" s="11" t="s">
        <v>115</v>
      </c>
      <c r="E161" s="12"/>
      <c r="F161" s="13">
        <v>308.12598800000001</v>
      </c>
      <c r="G161" s="14">
        <f>F161+22.989218</f>
        <v>331.115206</v>
      </c>
      <c r="H161" s="11" t="s">
        <v>11</v>
      </c>
      <c r="I161" s="17">
        <v>174.44799999999998</v>
      </c>
      <c r="J161" s="17">
        <v>7.3029674334023187E-2</v>
      </c>
      <c r="K161" s="17">
        <v>4.186329125815326E-2</v>
      </c>
      <c r="L161" s="11" t="s">
        <v>642</v>
      </c>
      <c r="M161" s="11" t="s">
        <v>641</v>
      </c>
      <c r="N161" s="17" t="s">
        <v>878</v>
      </c>
    </row>
    <row r="162" spans="1:14" s="1" customFormat="1" ht="75" customHeight="1">
      <c r="A162" s="11" t="s">
        <v>114</v>
      </c>
      <c r="B162" s="11" t="s">
        <v>111</v>
      </c>
      <c r="C162" s="11" t="s">
        <v>640</v>
      </c>
      <c r="D162" s="11" t="s">
        <v>115</v>
      </c>
      <c r="E162" s="12"/>
      <c r="F162" s="13">
        <v>308.12598800000001</v>
      </c>
      <c r="G162" s="14">
        <f>F161-1.007276</f>
        <v>307.11871200000002</v>
      </c>
      <c r="H162" s="15" t="s">
        <v>43</v>
      </c>
      <c r="I162" s="17">
        <v>169.86799999999999</v>
      </c>
      <c r="J162" s="17">
        <v>5.5602757725371821E-2</v>
      </c>
      <c r="K162" s="17">
        <v>3.2732920694522702E-2</v>
      </c>
      <c r="L162" s="11" t="s">
        <v>642</v>
      </c>
      <c r="M162" s="11" t="s">
        <v>641</v>
      </c>
      <c r="N162" s="17" t="s">
        <v>878</v>
      </c>
    </row>
    <row r="163" spans="1:14" s="1" customFormat="1" ht="75" customHeight="1">
      <c r="A163" s="11" t="s">
        <v>150</v>
      </c>
      <c r="B163" s="11" t="s">
        <v>151</v>
      </c>
      <c r="C163" s="11" t="s">
        <v>664</v>
      </c>
      <c r="D163" s="11" t="s">
        <v>115</v>
      </c>
      <c r="E163" s="12"/>
      <c r="F163" s="13">
        <v>308.12598800000001</v>
      </c>
      <c r="G163" s="14">
        <f>F163-1.007276</f>
        <v>307.11871200000002</v>
      </c>
      <c r="H163" s="15" t="s">
        <v>43</v>
      </c>
      <c r="I163" s="17">
        <v>168.42</v>
      </c>
      <c r="J163" s="17">
        <v>4.9999999999997158E-2</v>
      </c>
      <c r="K163" s="17">
        <v>2.9687685548032992E-2</v>
      </c>
      <c r="L163" s="11" t="s">
        <v>666</v>
      </c>
      <c r="M163" s="11" t="s">
        <v>665</v>
      </c>
      <c r="N163" s="17" t="s">
        <v>878</v>
      </c>
    </row>
    <row r="164" spans="1:14" s="1" customFormat="1" ht="75" customHeight="1">
      <c r="A164" s="11" t="s">
        <v>59</v>
      </c>
      <c r="B164" s="11" t="s">
        <v>60</v>
      </c>
      <c r="C164" s="11" t="s">
        <v>686</v>
      </c>
      <c r="D164" s="11" t="s">
        <v>61</v>
      </c>
      <c r="E164" s="12"/>
      <c r="F164" s="13">
        <v>274.17802399999999</v>
      </c>
      <c r="G164" s="14">
        <f>F164+22.989218</f>
        <v>297.16724199999999</v>
      </c>
      <c r="H164" s="11" t="s">
        <v>11</v>
      </c>
      <c r="I164" s="17">
        <v>168.70400000000001</v>
      </c>
      <c r="J164" s="17">
        <v>2.5819888974714642E-2</v>
      </c>
      <c r="K164" s="17">
        <v>1.530484693588453E-2</v>
      </c>
      <c r="L164" s="11" t="s">
        <v>688</v>
      </c>
      <c r="M164" s="11" t="s">
        <v>687</v>
      </c>
      <c r="N164" s="17" t="s">
        <v>878</v>
      </c>
    </row>
    <row r="165" spans="1:14" s="1" customFormat="1" ht="75" customHeight="1">
      <c r="A165" s="11" t="s">
        <v>59</v>
      </c>
      <c r="B165" s="11" t="s">
        <v>60</v>
      </c>
      <c r="C165" s="11" t="s">
        <v>686</v>
      </c>
      <c r="D165" s="11" t="s">
        <v>61</v>
      </c>
      <c r="E165" s="12"/>
      <c r="F165" s="13">
        <v>274.17802399999999</v>
      </c>
      <c r="G165" s="14">
        <v>273.17075</v>
      </c>
      <c r="H165" s="11" t="s">
        <v>43</v>
      </c>
      <c r="I165" s="17">
        <v>165.78749999999999</v>
      </c>
      <c r="J165" s="17">
        <v>4.0311E-2</v>
      </c>
      <c r="K165" s="17">
        <v>2.4315E-2</v>
      </c>
      <c r="L165" s="11" t="s">
        <v>688</v>
      </c>
      <c r="M165" s="11" t="s">
        <v>687</v>
      </c>
      <c r="N165" s="17" t="s">
        <v>878</v>
      </c>
    </row>
    <row r="166" spans="1:14" s="1" customFormat="1" ht="75" customHeight="1">
      <c r="A166" s="11" t="s">
        <v>118</v>
      </c>
      <c r="B166" s="11" t="s">
        <v>119</v>
      </c>
      <c r="C166" s="11" t="s">
        <v>631</v>
      </c>
      <c r="D166" s="11" t="s">
        <v>101</v>
      </c>
      <c r="E166" s="12"/>
      <c r="F166" s="13">
        <v>294.14672400000001</v>
      </c>
      <c r="G166" s="14">
        <f>F166+22.989218</f>
        <v>317.135942</v>
      </c>
      <c r="H166" s="11" t="s">
        <v>11</v>
      </c>
      <c r="I166" s="17">
        <v>172.91800000000001</v>
      </c>
      <c r="J166" s="17">
        <v>5.0662280511903822E-2</v>
      </c>
      <c r="K166" s="17">
        <v>2.9298442332148084E-2</v>
      </c>
      <c r="L166" s="11" t="s">
        <v>633</v>
      </c>
      <c r="M166" s="11" t="s">
        <v>632</v>
      </c>
      <c r="N166" s="17" t="s">
        <v>878</v>
      </c>
    </row>
    <row r="167" spans="1:14" s="1" customFormat="1" ht="75" customHeight="1">
      <c r="A167" s="11" t="s">
        <v>118</v>
      </c>
      <c r="B167" s="11" t="s">
        <v>119</v>
      </c>
      <c r="C167" s="11" t="s">
        <v>631</v>
      </c>
      <c r="D167" s="11" t="s">
        <v>101</v>
      </c>
      <c r="E167" s="12"/>
      <c r="F167" s="13">
        <v>294.14672400000001</v>
      </c>
      <c r="G167" s="14">
        <f>F166-1.007276</f>
        <v>293.13944800000002</v>
      </c>
      <c r="H167" s="15" t="s">
        <v>43</v>
      </c>
      <c r="I167" s="17">
        <v>168.98599999999999</v>
      </c>
      <c r="J167" s="17">
        <v>2.8867513459478005E-2</v>
      </c>
      <c r="K167" s="17">
        <v>1.7082784052807928E-2</v>
      </c>
      <c r="L167" s="11" t="s">
        <v>633</v>
      </c>
      <c r="M167" s="11" t="s">
        <v>632</v>
      </c>
      <c r="N167" s="17" t="s">
        <v>878</v>
      </c>
    </row>
    <row r="168" spans="1:14" s="1" customFormat="1" ht="75" customHeight="1">
      <c r="A168" s="11" t="s">
        <v>268</v>
      </c>
      <c r="B168" s="11" t="s">
        <v>269</v>
      </c>
      <c r="C168" s="11" t="s">
        <v>661</v>
      </c>
      <c r="D168" s="11" t="s">
        <v>101</v>
      </c>
      <c r="E168" s="12"/>
      <c r="F168" s="13">
        <v>294.14670000000001</v>
      </c>
      <c r="G168" s="14">
        <f>F168-1.007276</f>
        <v>293.13942400000002</v>
      </c>
      <c r="H168" s="15" t="s">
        <v>43</v>
      </c>
      <c r="I168" s="17">
        <v>185.07599999999996</v>
      </c>
      <c r="J168" s="17">
        <v>9.1469484893413583E-2</v>
      </c>
      <c r="K168" s="17">
        <v>4.9422661443630507E-2</v>
      </c>
      <c r="L168" s="11" t="s">
        <v>663</v>
      </c>
      <c r="M168" s="11" t="s">
        <v>662</v>
      </c>
      <c r="N168" s="17" t="s">
        <v>878</v>
      </c>
    </row>
    <row r="169" spans="1:14" s="1" customFormat="1" ht="75" customHeight="1">
      <c r="A169" s="11" t="s">
        <v>62</v>
      </c>
      <c r="B169" s="11" t="s">
        <v>63</v>
      </c>
      <c r="C169" s="11" t="s">
        <v>680</v>
      </c>
      <c r="D169" s="11" t="s">
        <v>64</v>
      </c>
      <c r="E169" s="12"/>
      <c r="F169" s="13">
        <v>272.162374</v>
      </c>
      <c r="G169" s="14">
        <f>F169+22.989218</f>
        <v>295.15159199999999</v>
      </c>
      <c r="H169" s="11" t="s">
        <v>11</v>
      </c>
      <c r="I169" s="17">
        <v>165.90800000000002</v>
      </c>
      <c r="J169" s="17">
        <v>5.4467115461225603E-2</v>
      </c>
      <c r="K169" s="17">
        <v>3.2829710117188798E-2</v>
      </c>
      <c r="L169" s="11" t="s">
        <v>682</v>
      </c>
      <c r="M169" s="11" t="s">
        <v>681</v>
      </c>
      <c r="N169" s="17" t="s">
        <v>878</v>
      </c>
    </row>
    <row r="170" spans="1:14" s="1" customFormat="1" ht="75" customHeight="1">
      <c r="A170" s="11" t="s">
        <v>62</v>
      </c>
      <c r="B170" s="11" t="s">
        <v>63</v>
      </c>
      <c r="C170" s="11" t="s">
        <v>680</v>
      </c>
      <c r="D170" s="11" t="s">
        <v>64</v>
      </c>
      <c r="E170" s="12"/>
      <c r="F170" s="13">
        <v>272.162374</v>
      </c>
      <c r="G170" s="14">
        <f>F169-1.007276</f>
        <v>271.15509800000001</v>
      </c>
      <c r="H170" s="15" t="s">
        <v>43</v>
      </c>
      <c r="I170" s="17">
        <v>165.29000000000002</v>
      </c>
      <c r="J170" s="17">
        <v>4.9916597106242792E-2</v>
      </c>
      <c r="K170" s="17">
        <v>3.0199405351952802E-2</v>
      </c>
      <c r="L170" s="11" t="s">
        <v>682</v>
      </c>
      <c r="M170" s="11" t="s">
        <v>681</v>
      </c>
      <c r="N170" s="17" t="s">
        <v>878</v>
      </c>
    </row>
    <row r="171" spans="1:14" s="1" customFormat="1" ht="75" customHeight="1">
      <c r="A171" s="11" t="s">
        <v>263</v>
      </c>
      <c r="B171" s="11" t="s">
        <v>264</v>
      </c>
      <c r="C171" s="11" t="s">
        <v>634</v>
      </c>
      <c r="D171" s="11" t="s">
        <v>265</v>
      </c>
      <c r="E171" s="12"/>
      <c r="F171" s="13">
        <v>292.1311</v>
      </c>
      <c r="G171" s="14">
        <f>F171-1.007276</f>
        <v>291.12382400000001</v>
      </c>
      <c r="H171" s="15" t="s">
        <v>43</v>
      </c>
      <c r="I171" s="17">
        <v>168.346</v>
      </c>
      <c r="J171" s="17">
        <v>3.095695936834314E-2</v>
      </c>
      <c r="K171" s="17">
        <v>1.8388889173691764E-2</v>
      </c>
      <c r="L171" s="11" t="s">
        <v>636</v>
      </c>
      <c r="M171" s="11" t="s">
        <v>635</v>
      </c>
      <c r="N171" s="17" t="s">
        <v>878</v>
      </c>
    </row>
    <row r="172" spans="1:14" s="1" customFormat="1" ht="75" customHeight="1">
      <c r="A172" s="11" t="s">
        <v>263</v>
      </c>
      <c r="B172" s="11" t="s">
        <v>264</v>
      </c>
      <c r="C172" s="11" t="s">
        <v>634</v>
      </c>
      <c r="D172" s="11" t="s">
        <v>265</v>
      </c>
      <c r="E172" s="12"/>
      <c r="F172" s="13">
        <v>292.1311</v>
      </c>
      <c r="G172" s="14">
        <v>315.120318</v>
      </c>
      <c r="H172" s="11" t="s">
        <v>11</v>
      </c>
      <c r="I172" s="15">
        <v>170.18</v>
      </c>
      <c r="J172" s="17">
        <v>2.5495097567971393E-2</v>
      </c>
      <c r="K172" s="27">
        <v>1.4981253712522853E-2</v>
      </c>
      <c r="L172" s="11" t="s">
        <v>636</v>
      </c>
      <c r="M172" s="11" t="s">
        <v>635</v>
      </c>
      <c r="N172" s="17" t="s">
        <v>878</v>
      </c>
    </row>
    <row r="173" spans="1:14" s="1" customFormat="1" ht="75" customHeight="1">
      <c r="A173" s="11" t="s">
        <v>270</v>
      </c>
      <c r="B173" s="11" t="s">
        <v>271</v>
      </c>
      <c r="C173" s="11" t="s">
        <v>683</v>
      </c>
      <c r="D173" s="11" t="s">
        <v>113</v>
      </c>
      <c r="E173" s="12"/>
      <c r="F173" s="13">
        <v>258.183109</v>
      </c>
      <c r="G173" s="14">
        <f>F173+22.989218</f>
        <v>281.172327</v>
      </c>
      <c r="H173" s="11" t="s">
        <v>11</v>
      </c>
      <c r="I173" s="17">
        <v>177.322</v>
      </c>
      <c r="J173" s="17">
        <v>0.10739335795724611</v>
      </c>
      <c r="K173" s="17">
        <v>6.0564034895414051E-2</v>
      </c>
      <c r="L173" s="11" t="s">
        <v>685</v>
      </c>
      <c r="M173" s="11" t="s">
        <v>684</v>
      </c>
      <c r="N173" s="17" t="s">
        <v>878</v>
      </c>
    </row>
    <row r="174" spans="1:14" s="1" customFormat="1" ht="75" customHeight="1">
      <c r="A174" s="11" t="s">
        <v>270</v>
      </c>
      <c r="B174" s="11" t="s">
        <v>271</v>
      </c>
      <c r="C174" s="11" t="s">
        <v>683</v>
      </c>
      <c r="D174" s="11" t="s">
        <v>113</v>
      </c>
      <c r="E174" s="12"/>
      <c r="F174" s="13">
        <v>258.183109</v>
      </c>
      <c r="G174" s="14">
        <v>257.17583000000002</v>
      </c>
      <c r="H174" s="11" t="s">
        <v>43</v>
      </c>
      <c r="I174" s="17">
        <v>166.76249999999999</v>
      </c>
      <c r="J174" s="17">
        <v>2.9860999999999999E-2</v>
      </c>
      <c r="K174" s="17">
        <v>1.7905999999999998E-2</v>
      </c>
      <c r="L174" s="11" t="s">
        <v>685</v>
      </c>
      <c r="M174" s="11" t="s">
        <v>684</v>
      </c>
      <c r="N174" s="17" t="s">
        <v>878</v>
      </c>
    </row>
    <row r="175" spans="1:14" s="1" customFormat="1" ht="75" customHeight="1">
      <c r="A175" s="11" t="s">
        <v>246</v>
      </c>
      <c r="B175" s="11" t="s">
        <v>247</v>
      </c>
      <c r="C175" s="11" t="s">
        <v>606</v>
      </c>
      <c r="D175" s="11" t="s">
        <v>248</v>
      </c>
      <c r="E175" s="12"/>
      <c r="F175" s="13">
        <v>278.15179999999998</v>
      </c>
      <c r="G175" s="14">
        <f>F175+22.989218</f>
        <v>301.14101799999997</v>
      </c>
      <c r="H175" s="11" t="s">
        <v>11</v>
      </c>
      <c r="I175" s="17">
        <v>182.27199999999999</v>
      </c>
      <c r="J175" s="17">
        <v>4.1932485418040288E-2</v>
      </c>
      <c r="K175" s="17">
        <v>2.3005445388233129E-2</v>
      </c>
      <c r="L175" s="11" t="s">
        <v>608</v>
      </c>
      <c r="M175" s="11" t="s">
        <v>607</v>
      </c>
      <c r="N175" s="17" t="s">
        <v>878</v>
      </c>
    </row>
    <row r="176" spans="1:14" s="1" customFormat="1" ht="75" customHeight="1">
      <c r="A176" s="11" t="s">
        <v>246</v>
      </c>
      <c r="B176" s="11" t="s">
        <v>247</v>
      </c>
      <c r="C176" s="11" t="s">
        <v>606</v>
      </c>
      <c r="D176" s="11" t="s">
        <v>248</v>
      </c>
      <c r="E176" s="12"/>
      <c r="F176" s="13">
        <v>278.15179999999998</v>
      </c>
      <c r="G176" s="14">
        <f>F175-1.007276</f>
        <v>277.14452399999999</v>
      </c>
      <c r="H176" s="15" t="s">
        <v>43</v>
      </c>
      <c r="I176" s="17">
        <v>168.91399999999999</v>
      </c>
      <c r="J176" s="17">
        <v>5.715476066494022E-2</v>
      </c>
      <c r="K176" s="17">
        <v>3.383660363554248E-2</v>
      </c>
      <c r="L176" s="11" t="s">
        <v>608</v>
      </c>
      <c r="M176" s="11" t="s">
        <v>607</v>
      </c>
      <c r="N176" s="17" t="s">
        <v>878</v>
      </c>
    </row>
    <row r="177" spans="1:14" s="1" customFormat="1" ht="75" customHeight="1">
      <c r="A177" s="11" t="s">
        <v>266</v>
      </c>
      <c r="B177" s="11" t="s">
        <v>267</v>
      </c>
      <c r="C177" s="11" t="s">
        <v>658</v>
      </c>
      <c r="D177" s="11" t="s">
        <v>248</v>
      </c>
      <c r="E177" s="12"/>
      <c r="F177" s="13">
        <v>278.15179999999998</v>
      </c>
      <c r="G177" s="14">
        <f>F177-1.007276</f>
        <v>277.14452399999999</v>
      </c>
      <c r="H177" s="15" t="s">
        <v>43</v>
      </c>
      <c r="I177" s="17">
        <v>183.53800000000001</v>
      </c>
      <c r="J177" s="17">
        <v>2.9439202887758458E-2</v>
      </c>
      <c r="K177" s="17">
        <v>1.6039840734757085E-2</v>
      </c>
      <c r="L177" s="11" t="s">
        <v>660</v>
      </c>
      <c r="M177" s="11" t="s">
        <v>659</v>
      </c>
      <c r="N177" s="17" t="s">
        <v>878</v>
      </c>
    </row>
    <row r="178" spans="1:14" s="1" customFormat="1" ht="75" customHeight="1">
      <c r="A178" s="11" t="s">
        <v>418</v>
      </c>
      <c r="B178" s="11"/>
      <c r="C178" s="11" t="s">
        <v>706</v>
      </c>
      <c r="D178" s="11" t="s">
        <v>419</v>
      </c>
      <c r="E178" s="12"/>
      <c r="F178" s="13">
        <v>336.12090000000001</v>
      </c>
      <c r="G178" s="14">
        <v>335.11363</v>
      </c>
      <c r="H178" s="11" t="s">
        <v>43</v>
      </c>
      <c r="I178" s="16">
        <v>178.84</v>
      </c>
      <c r="J178" s="16">
        <v>1.2246999999999999E-2</v>
      </c>
      <c r="K178" s="16">
        <v>6.8479999999999999E-3</v>
      </c>
      <c r="L178" s="11" t="s">
        <v>708</v>
      </c>
      <c r="M178" s="11" t="s">
        <v>707</v>
      </c>
      <c r="N178" s="17" t="s">
        <v>878</v>
      </c>
    </row>
    <row r="179" spans="1:14" s="1" customFormat="1" ht="75" customHeight="1">
      <c r="A179" s="11" t="s">
        <v>152</v>
      </c>
      <c r="B179" s="11" t="s">
        <v>153</v>
      </c>
      <c r="C179" s="11" t="s">
        <v>630</v>
      </c>
      <c r="D179" s="11" t="s">
        <v>84</v>
      </c>
      <c r="E179" s="12"/>
      <c r="F179" s="13">
        <v>336.15728850300002</v>
      </c>
      <c r="G179" s="14">
        <f>F179+22.989218</f>
        <v>359.14650650300001</v>
      </c>
      <c r="H179" s="11" t="s">
        <v>11</v>
      </c>
      <c r="I179" s="17">
        <v>183.64600000000002</v>
      </c>
      <c r="J179" s="17">
        <v>5.9160797830996002E-2</v>
      </c>
      <c r="K179" s="17">
        <v>3.221458557822985E-2</v>
      </c>
      <c r="L179" s="11" t="s">
        <v>629</v>
      </c>
      <c r="M179" s="11" t="s">
        <v>628</v>
      </c>
      <c r="N179" s="17" t="s">
        <v>878</v>
      </c>
    </row>
    <row r="180" spans="1:14" ht="75" customHeight="1">
      <c r="A180" s="11" t="s">
        <v>152</v>
      </c>
      <c r="B180" s="11" t="s">
        <v>153</v>
      </c>
      <c r="C180" s="11" t="s">
        <v>630</v>
      </c>
      <c r="D180" s="11" t="s">
        <v>84</v>
      </c>
      <c r="E180" s="12"/>
      <c r="F180" s="13">
        <v>336.15728850300002</v>
      </c>
      <c r="G180" s="14">
        <f>F179-1.007276</f>
        <v>335.15001250300003</v>
      </c>
      <c r="H180" s="15" t="s">
        <v>43</v>
      </c>
      <c r="I180" s="17">
        <v>179.642</v>
      </c>
      <c r="J180" s="17">
        <v>2.0615528128079891E-2</v>
      </c>
      <c r="K180" s="17">
        <v>1.1475895463243502E-2</v>
      </c>
      <c r="L180" s="11" t="s">
        <v>629</v>
      </c>
      <c r="M180" s="11" t="s">
        <v>628</v>
      </c>
      <c r="N180" s="17" t="s">
        <v>878</v>
      </c>
    </row>
    <row r="181" spans="1:14" ht="75" customHeight="1">
      <c r="A181" s="11" t="s">
        <v>200</v>
      </c>
      <c r="B181" s="11" t="s">
        <v>201</v>
      </c>
      <c r="C181" s="11" t="s">
        <v>637</v>
      </c>
      <c r="D181" s="11" t="s">
        <v>202</v>
      </c>
      <c r="E181" s="12"/>
      <c r="F181" s="13">
        <v>252.0634</v>
      </c>
      <c r="G181" s="14">
        <f>F181+22.989218</f>
        <v>275.052618</v>
      </c>
      <c r="H181" s="11" t="s">
        <v>11</v>
      </c>
      <c r="I181" s="16">
        <v>156.94799999999998</v>
      </c>
      <c r="J181" s="16">
        <v>8.5391256383003877E-2</v>
      </c>
      <c r="K181" s="16">
        <v>5.4407355546425493E-2</v>
      </c>
      <c r="L181" s="11" t="s">
        <v>639</v>
      </c>
      <c r="M181" s="11" t="s">
        <v>638</v>
      </c>
      <c r="N181" s="17" t="s">
        <v>878</v>
      </c>
    </row>
    <row r="182" spans="1:14" ht="75" customHeight="1">
      <c r="A182" s="11" t="s">
        <v>698</v>
      </c>
      <c r="B182" s="11"/>
      <c r="C182" s="11" t="s">
        <v>700</v>
      </c>
      <c r="D182" s="11" t="s">
        <v>413</v>
      </c>
      <c r="E182" s="12"/>
      <c r="F182" s="13">
        <v>352.11579999999998</v>
      </c>
      <c r="G182" s="14">
        <v>375.10501799999997</v>
      </c>
      <c r="H182" s="11" t="s">
        <v>11</v>
      </c>
      <c r="I182" s="17">
        <v>187.56400000000002</v>
      </c>
      <c r="J182" s="17">
        <v>8.6486993241760957E-2</v>
      </c>
      <c r="K182" s="17">
        <v>4.6110657291250426E-2</v>
      </c>
      <c r="L182" s="11" t="s">
        <v>702</v>
      </c>
      <c r="M182" s="11" t="s">
        <v>701</v>
      </c>
      <c r="N182" s="17" t="s">
        <v>878</v>
      </c>
    </row>
    <row r="183" spans="1:14" ht="75" customHeight="1">
      <c r="A183" s="11" t="s">
        <v>698</v>
      </c>
      <c r="B183" s="11"/>
      <c r="C183" s="11" t="s">
        <v>700</v>
      </c>
      <c r="D183" s="11" t="s">
        <v>413</v>
      </c>
      <c r="E183" s="12"/>
      <c r="F183" s="13">
        <v>352.11579999999998</v>
      </c>
      <c r="G183" s="14">
        <v>351.10852</v>
      </c>
      <c r="H183" s="11" t="s">
        <v>43</v>
      </c>
      <c r="I183" s="17">
        <v>180.55799999999999</v>
      </c>
      <c r="J183" s="17">
        <v>3.0332000000000001E-2</v>
      </c>
      <c r="K183" s="17">
        <v>1.6799000000000001E-2</v>
      </c>
      <c r="L183" s="11" t="s">
        <v>702</v>
      </c>
      <c r="M183" s="11" t="s">
        <v>701</v>
      </c>
      <c r="N183" s="17" t="s">
        <v>878</v>
      </c>
    </row>
    <row r="184" spans="1:14" ht="75" customHeight="1">
      <c r="A184" s="11" t="s">
        <v>699</v>
      </c>
      <c r="B184" s="11"/>
      <c r="C184" s="11" t="s">
        <v>703</v>
      </c>
      <c r="D184" s="11" t="s">
        <v>413</v>
      </c>
      <c r="E184" s="12"/>
      <c r="F184" s="13">
        <v>352.11579999999998</v>
      </c>
      <c r="G184" s="14">
        <v>375.10501799999997</v>
      </c>
      <c r="H184" s="11" t="s">
        <v>11</v>
      </c>
      <c r="I184" s="17">
        <v>189.84399999999999</v>
      </c>
      <c r="J184" s="17">
        <v>5.2249401910448523E-2</v>
      </c>
      <c r="K184" s="17">
        <v>2.7522282458465119E-2</v>
      </c>
      <c r="L184" s="11" t="s">
        <v>704</v>
      </c>
      <c r="M184" s="11" t="s">
        <v>705</v>
      </c>
      <c r="N184" s="17" t="s">
        <v>878</v>
      </c>
    </row>
    <row r="185" spans="1:14" ht="75" customHeight="1">
      <c r="A185" s="11" t="s">
        <v>699</v>
      </c>
      <c r="B185" s="11"/>
      <c r="C185" s="11" t="s">
        <v>703</v>
      </c>
      <c r="D185" s="11" t="s">
        <v>413</v>
      </c>
      <c r="E185" s="12"/>
      <c r="F185" s="13">
        <v>352.11579999999998</v>
      </c>
      <c r="G185" s="14">
        <v>351.10852</v>
      </c>
      <c r="H185" s="11" t="s">
        <v>43</v>
      </c>
      <c r="I185" s="17">
        <v>182.23</v>
      </c>
      <c r="J185" s="17">
        <v>0.1</v>
      </c>
      <c r="K185" s="17">
        <v>5.4876000000000001E-2</v>
      </c>
      <c r="L185" s="11" t="s">
        <v>704</v>
      </c>
      <c r="M185" s="11" t="s">
        <v>705</v>
      </c>
      <c r="N185" s="17" t="s">
        <v>878</v>
      </c>
    </row>
    <row r="186" spans="1:14" ht="75" customHeight="1">
      <c r="A186" s="11" t="s">
        <v>157</v>
      </c>
      <c r="B186" s="11" t="s">
        <v>158</v>
      </c>
      <c r="C186" s="11" t="s">
        <v>625</v>
      </c>
      <c r="D186" s="11" t="s">
        <v>159</v>
      </c>
      <c r="E186" s="12"/>
      <c r="F186" s="13">
        <v>320.16239999999999</v>
      </c>
      <c r="G186" s="14">
        <f>F186+22.989218</f>
        <v>343.15161799999998</v>
      </c>
      <c r="H186" s="11" t="s">
        <v>11</v>
      </c>
      <c r="I186" s="17">
        <v>180.20199999999997</v>
      </c>
      <c r="J186" s="17">
        <v>6.9462219947247217E-2</v>
      </c>
      <c r="K186" s="17">
        <v>3.8546864045486302E-2</v>
      </c>
      <c r="L186" s="11" t="s">
        <v>627</v>
      </c>
      <c r="M186" s="11" t="s">
        <v>626</v>
      </c>
      <c r="N186" s="17" t="s">
        <v>878</v>
      </c>
    </row>
    <row r="187" spans="1:14" ht="75" customHeight="1">
      <c r="A187" s="11" t="s">
        <v>157</v>
      </c>
      <c r="B187" s="11" t="s">
        <v>158</v>
      </c>
      <c r="C187" s="11" t="s">
        <v>625</v>
      </c>
      <c r="D187" s="11" t="s">
        <v>159</v>
      </c>
      <c r="E187" s="12"/>
      <c r="F187" s="13">
        <v>320.16239999999999</v>
      </c>
      <c r="G187" s="14">
        <f>F186-1.007276</f>
        <v>319.155124</v>
      </c>
      <c r="H187" s="15" t="s">
        <v>43</v>
      </c>
      <c r="I187" s="17">
        <v>177.696</v>
      </c>
      <c r="J187" s="17">
        <v>4.6547466812568626E-2</v>
      </c>
      <c r="K187" s="17">
        <v>2.6194999781969555E-2</v>
      </c>
      <c r="L187" s="11" t="s">
        <v>627</v>
      </c>
      <c r="M187" s="11" t="s">
        <v>626</v>
      </c>
      <c r="N187" s="17" t="s">
        <v>878</v>
      </c>
    </row>
    <row r="188" spans="1:14" ht="75" customHeight="1">
      <c r="A188" s="11" t="s">
        <v>82</v>
      </c>
      <c r="B188" s="11" t="s">
        <v>83</v>
      </c>
      <c r="C188" s="11" t="s">
        <v>646</v>
      </c>
      <c r="D188" s="11" t="s">
        <v>84</v>
      </c>
      <c r="E188" s="12"/>
      <c r="F188" s="13">
        <v>336.15728850300002</v>
      </c>
      <c r="G188" s="14">
        <f>F188+22.989218</f>
        <v>359.14650650300001</v>
      </c>
      <c r="H188" s="11" t="s">
        <v>11</v>
      </c>
      <c r="I188" s="17">
        <v>182.642</v>
      </c>
      <c r="J188" s="17">
        <v>0.10242883708539152</v>
      </c>
      <c r="K188" s="17">
        <v>5.6081753969728504E-2</v>
      </c>
      <c r="L188" s="11" t="s">
        <v>648</v>
      </c>
      <c r="M188" s="11" t="s">
        <v>647</v>
      </c>
      <c r="N188" s="17" t="s">
        <v>878</v>
      </c>
    </row>
    <row r="189" spans="1:14" ht="75" customHeight="1">
      <c r="A189" s="11" t="s">
        <v>82</v>
      </c>
      <c r="B189" s="11" t="s">
        <v>83</v>
      </c>
      <c r="C189" s="11" t="s">
        <v>646</v>
      </c>
      <c r="D189" s="11" t="s">
        <v>84</v>
      </c>
      <c r="E189" s="12"/>
      <c r="F189" s="13">
        <v>336.15728850300002</v>
      </c>
      <c r="G189" s="14">
        <f>F188-1.007276</f>
        <v>335.15001250300003</v>
      </c>
      <c r="H189" s="15" t="s">
        <v>43</v>
      </c>
      <c r="I189" s="17">
        <v>177.47200000000001</v>
      </c>
      <c r="J189" s="17">
        <v>4.3969686527573035E-2</v>
      </c>
      <c r="K189" s="17">
        <v>2.4775562639499774E-2</v>
      </c>
      <c r="L189" s="11" t="s">
        <v>648</v>
      </c>
      <c r="M189" s="11" t="s">
        <v>647</v>
      </c>
      <c r="N189" s="17" t="s">
        <v>878</v>
      </c>
    </row>
    <row r="190" spans="1:14" ht="75" customHeight="1">
      <c r="A190" s="11" t="s">
        <v>254</v>
      </c>
      <c r="B190" s="11" t="s">
        <v>255</v>
      </c>
      <c r="C190" s="11" t="s">
        <v>615</v>
      </c>
      <c r="D190" s="11" t="s">
        <v>256</v>
      </c>
      <c r="E190" s="12"/>
      <c r="F190" s="13">
        <v>248.104859</v>
      </c>
      <c r="G190" s="14">
        <f>F190-1.007276</f>
        <v>247.09758300000001</v>
      </c>
      <c r="H190" s="15" t="s">
        <v>43</v>
      </c>
      <c r="I190" s="17">
        <v>159.71800000000002</v>
      </c>
      <c r="J190" s="17">
        <v>6.8980673621916358E-2</v>
      </c>
      <c r="K190" s="17">
        <v>4.3189041699693433E-2</v>
      </c>
      <c r="L190" s="11" t="s">
        <v>617</v>
      </c>
      <c r="M190" s="11" t="s">
        <v>616</v>
      </c>
      <c r="N190" s="17" t="s">
        <v>878</v>
      </c>
    </row>
    <row r="191" spans="1:14" ht="75" customHeight="1">
      <c r="A191" s="11" t="s">
        <v>257</v>
      </c>
      <c r="B191" s="11" t="s">
        <v>258</v>
      </c>
      <c r="C191" s="11" t="s">
        <v>620</v>
      </c>
      <c r="D191" s="11" t="s">
        <v>259</v>
      </c>
      <c r="E191" s="12"/>
      <c r="F191" s="13">
        <v>194.0579088094</v>
      </c>
      <c r="G191" s="14">
        <f>F191-1.007276</f>
        <v>193.05063280940001</v>
      </c>
      <c r="H191" s="15" t="s">
        <v>43</v>
      </c>
      <c r="I191" s="17">
        <v>141.67400000000001</v>
      </c>
      <c r="J191" s="17">
        <v>3.9157800414905533E-2</v>
      </c>
      <c r="K191" s="17">
        <v>2.7639369549039016E-2</v>
      </c>
      <c r="L191" s="11" t="s">
        <v>618</v>
      </c>
      <c r="M191" s="11" t="s">
        <v>619</v>
      </c>
      <c r="N191" s="17" t="s">
        <v>878</v>
      </c>
    </row>
    <row r="192" spans="1:14" ht="75" customHeight="1">
      <c r="A192" s="11" t="s">
        <v>79</v>
      </c>
      <c r="B192" s="11" t="s">
        <v>80</v>
      </c>
      <c r="C192" s="11" t="s">
        <v>643</v>
      </c>
      <c r="D192" s="11" t="s">
        <v>81</v>
      </c>
      <c r="E192" s="12"/>
      <c r="F192" s="13">
        <v>308.16237388090002</v>
      </c>
      <c r="G192" s="14">
        <f>F192+22.989218</f>
        <v>331.15159188090001</v>
      </c>
      <c r="H192" s="11" t="s">
        <v>11</v>
      </c>
      <c r="I192" s="17">
        <v>176.6</v>
      </c>
      <c r="J192" s="17">
        <v>1.7078251276596276E-2</v>
      </c>
      <c r="K192" s="17">
        <v>9.6705839618325459E-3</v>
      </c>
      <c r="L192" s="11" t="s">
        <v>645</v>
      </c>
      <c r="M192" s="11" t="s">
        <v>644</v>
      </c>
      <c r="N192" s="17" t="s">
        <v>878</v>
      </c>
    </row>
    <row r="193" spans="1:14" ht="75" customHeight="1">
      <c r="A193" s="11" t="s">
        <v>79</v>
      </c>
      <c r="B193" s="11" t="s">
        <v>80</v>
      </c>
      <c r="C193" s="11" t="s">
        <v>643</v>
      </c>
      <c r="D193" s="11" t="s">
        <v>81</v>
      </c>
      <c r="E193" s="12"/>
      <c r="F193" s="13">
        <v>308.16237388090002</v>
      </c>
      <c r="G193" s="14">
        <f>F192-1.007276</f>
        <v>307.15509788090003</v>
      </c>
      <c r="H193" s="15" t="s">
        <v>43</v>
      </c>
      <c r="I193" s="17">
        <v>172.50200000000001</v>
      </c>
      <c r="J193" s="17">
        <v>3.1622776601681994E-2</v>
      </c>
      <c r="K193" s="17">
        <v>1.833183186379404E-2</v>
      </c>
      <c r="L193" s="11" t="s">
        <v>645</v>
      </c>
      <c r="M193" s="11" t="s">
        <v>644</v>
      </c>
      <c r="N193" s="17" t="s">
        <v>878</v>
      </c>
    </row>
    <row r="194" spans="1:14" ht="75" customHeight="1">
      <c r="A194" s="11" t="s">
        <v>249</v>
      </c>
      <c r="B194" s="11" t="s">
        <v>250</v>
      </c>
      <c r="C194" s="11" t="s">
        <v>609</v>
      </c>
      <c r="D194" s="11" t="s">
        <v>251</v>
      </c>
      <c r="E194" s="12"/>
      <c r="F194" s="13">
        <v>222.08920900000001</v>
      </c>
      <c r="G194" s="14">
        <f>F194+22.989218</f>
        <v>245.078427</v>
      </c>
      <c r="H194" s="11" t="s">
        <v>11</v>
      </c>
      <c r="I194" s="17">
        <v>163.43199999999999</v>
      </c>
      <c r="J194" s="17">
        <v>5.5075705472862536E-2</v>
      </c>
      <c r="K194" s="17">
        <v>3.3699462450965868E-2</v>
      </c>
      <c r="L194" s="11" t="s">
        <v>611</v>
      </c>
      <c r="M194" s="11" t="s">
        <v>610</v>
      </c>
      <c r="N194" s="17" t="s">
        <v>878</v>
      </c>
    </row>
    <row r="195" spans="1:14" ht="75" customHeight="1">
      <c r="A195" s="11" t="s">
        <v>249</v>
      </c>
      <c r="B195" s="11" t="s">
        <v>250</v>
      </c>
      <c r="C195" s="11" t="s">
        <v>609</v>
      </c>
      <c r="D195" s="11" t="s">
        <v>251</v>
      </c>
      <c r="E195" s="12"/>
      <c r="F195" s="13">
        <v>222.08920900000001</v>
      </c>
      <c r="G195" s="14">
        <f>F194-1.007276</f>
        <v>221.08193300000002</v>
      </c>
      <c r="H195" s="15" t="s">
        <v>43</v>
      </c>
      <c r="I195" s="17">
        <v>151.834</v>
      </c>
      <c r="J195" s="17">
        <v>4.9916597106242792E-2</v>
      </c>
      <c r="K195" s="17">
        <v>3.2875770319060811E-2</v>
      </c>
      <c r="L195" s="11" t="s">
        <v>611</v>
      </c>
      <c r="M195" s="11" t="s">
        <v>610</v>
      </c>
      <c r="N195" s="17" t="s">
        <v>878</v>
      </c>
    </row>
    <row r="196" spans="1:14" ht="75" customHeight="1">
      <c r="A196" s="11" t="s">
        <v>165</v>
      </c>
      <c r="B196" s="11" t="s">
        <v>166</v>
      </c>
      <c r="C196" s="11" t="s">
        <v>649</v>
      </c>
      <c r="D196" s="11" t="s">
        <v>167</v>
      </c>
      <c r="E196" s="12"/>
      <c r="F196" s="13">
        <v>298.21440000000001</v>
      </c>
      <c r="G196" s="14">
        <f>F196+22.989218</f>
        <v>321.20361800000001</v>
      </c>
      <c r="H196" s="11" t="s">
        <v>11</v>
      </c>
      <c r="I196" s="17">
        <v>185.87</v>
      </c>
      <c r="J196" s="17">
        <v>4.7609522856950817E-2</v>
      </c>
      <c r="K196" s="17">
        <v>2.5614420216791743E-2</v>
      </c>
      <c r="L196" s="11" t="s">
        <v>650</v>
      </c>
      <c r="M196" s="11" t="s">
        <v>651</v>
      </c>
      <c r="N196" s="17" t="s">
        <v>878</v>
      </c>
    </row>
    <row r="197" spans="1:14" ht="75" customHeight="1">
      <c r="A197" s="11" t="s">
        <v>165</v>
      </c>
      <c r="B197" s="11" t="s">
        <v>166</v>
      </c>
      <c r="C197" s="11" t="s">
        <v>649</v>
      </c>
      <c r="D197" s="11" t="s">
        <v>167</v>
      </c>
      <c r="E197" s="12"/>
      <c r="F197" s="13">
        <v>298.21440000000001</v>
      </c>
      <c r="G197" s="14">
        <f>F196-1.007276</f>
        <v>297.20712400000002</v>
      </c>
      <c r="H197" s="15" t="s">
        <v>43</v>
      </c>
      <c r="I197" s="17">
        <v>175.48200000000003</v>
      </c>
      <c r="J197" s="17">
        <v>2.64575131106487E-2</v>
      </c>
      <c r="K197" s="17">
        <v>1.5077052410303448E-2</v>
      </c>
      <c r="L197" s="11" t="s">
        <v>650</v>
      </c>
      <c r="M197" s="11" t="s">
        <v>651</v>
      </c>
      <c r="N197" s="17" t="s">
        <v>878</v>
      </c>
    </row>
    <row r="198" spans="1:14" ht="75" customHeight="1">
      <c r="A198" s="11" t="s">
        <v>260</v>
      </c>
      <c r="B198" s="11" t="s">
        <v>261</v>
      </c>
      <c r="C198" s="11" t="s">
        <v>621</v>
      </c>
      <c r="D198" s="11" t="s">
        <v>262</v>
      </c>
      <c r="E198" s="12"/>
      <c r="F198" s="13">
        <v>180.042259</v>
      </c>
      <c r="G198" s="14">
        <f>F198+22.989218</f>
        <v>203.031477</v>
      </c>
      <c r="H198" s="11" t="s">
        <v>11</v>
      </c>
      <c r="I198" s="17">
        <v>146.13000000000002</v>
      </c>
      <c r="J198" s="17">
        <v>0.12449899597989546</v>
      </c>
      <c r="K198" s="17">
        <v>8.5197424197560684E-2</v>
      </c>
      <c r="L198" s="11" t="s">
        <v>882</v>
      </c>
      <c r="M198" s="11" t="s">
        <v>883</v>
      </c>
      <c r="N198" s="17" t="s">
        <v>878</v>
      </c>
    </row>
    <row r="199" spans="1:14" ht="75" customHeight="1">
      <c r="A199" s="11" t="s">
        <v>260</v>
      </c>
      <c r="B199" s="11" t="s">
        <v>261</v>
      </c>
      <c r="C199" s="11" t="s">
        <v>621</v>
      </c>
      <c r="D199" s="11" t="s">
        <v>262</v>
      </c>
      <c r="E199" s="12"/>
      <c r="F199" s="13">
        <v>180.042259</v>
      </c>
      <c r="G199" s="14">
        <v>179.03497999999999</v>
      </c>
      <c r="H199" s="11" t="s">
        <v>43</v>
      </c>
      <c r="I199" s="17">
        <v>137.006</v>
      </c>
      <c r="J199" s="17">
        <v>6.1074000000000003E-2</v>
      </c>
      <c r="K199" s="17">
        <v>4.4576999999999999E-2</v>
      </c>
      <c r="L199" s="11" t="s">
        <v>882</v>
      </c>
      <c r="M199" s="11" t="s">
        <v>883</v>
      </c>
      <c r="N199" s="17" t="s">
        <v>878</v>
      </c>
    </row>
    <row r="200" spans="1:14" ht="75" customHeight="1">
      <c r="A200" s="11" t="s">
        <v>252</v>
      </c>
      <c r="B200" s="11" t="s">
        <v>253</v>
      </c>
      <c r="C200" s="11" t="s">
        <v>612</v>
      </c>
      <c r="D200" s="11" t="s">
        <v>251</v>
      </c>
      <c r="E200" s="12"/>
      <c r="F200" s="13">
        <v>222.08920900000001</v>
      </c>
      <c r="G200" s="14">
        <f>F200+22.989218</f>
        <v>245.078427</v>
      </c>
      <c r="H200" s="11" t="s">
        <v>11</v>
      </c>
      <c r="I200" s="17">
        <v>163.94200000000001</v>
      </c>
      <c r="J200" s="17">
        <v>2.8867513459478005E-2</v>
      </c>
      <c r="K200" s="17">
        <v>1.7608369703601277E-2</v>
      </c>
      <c r="L200" s="11" t="s">
        <v>614</v>
      </c>
      <c r="M200" s="11" t="s">
        <v>613</v>
      </c>
      <c r="N200" s="17" t="s">
        <v>878</v>
      </c>
    </row>
    <row r="201" spans="1:14" ht="75" customHeight="1">
      <c r="A201" s="11" t="s">
        <v>252</v>
      </c>
      <c r="B201" s="11" t="s">
        <v>253</v>
      </c>
      <c r="C201" s="11" t="s">
        <v>612</v>
      </c>
      <c r="D201" s="11" t="s">
        <v>251</v>
      </c>
      <c r="E201" s="12"/>
      <c r="F201" s="13">
        <v>222.08920900000001</v>
      </c>
      <c r="G201" s="14">
        <f>F200-1.007276</f>
        <v>221.08193300000002</v>
      </c>
      <c r="H201" s="15" t="s">
        <v>43</v>
      </c>
      <c r="I201" s="17">
        <v>151.11200000000002</v>
      </c>
      <c r="J201" s="17">
        <v>4.2720018726585395E-2</v>
      </c>
      <c r="K201" s="17">
        <v>2.8270434331214851E-2</v>
      </c>
      <c r="L201" s="11" t="s">
        <v>614</v>
      </c>
      <c r="M201" s="11" t="s">
        <v>613</v>
      </c>
      <c r="N201" s="17" t="s">
        <v>878</v>
      </c>
    </row>
    <row r="202" spans="1:14" ht="75" customHeight="1">
      <c r="A202" s="11" t="s">
        <v>389</v>
      </c>
      <c r="B202" s="11" t="s">
        <v>390</v>
      </c>
      <c r="C202" s="11" t="s">
        <v>854</v>
      </c>
      <c r="D202" s="11" t="s">
        <v>391</v>
      </c>
      <c r="E202" s="12"/>
      <c r="F202" s="13">
        <v>584.99025800000004</v>
      </c>
      <c r="G202" s="13">
        <f>F202-1.007276</f>
        <v>583.98298199999999</v>
      </c>
      <c r="H202" s="15" t="s">
        <v>43</v>
      </c>
      <c r="I202" s="17">
        <v>196.80599999999998</v>
      </c>
      <c r="J202" s="17">
        <v>5.9160797831000804E-2</v>
      </c>
      <c r="K202" s="17">
        <v>3.006046453411014E-2</v>
      </c>
      <c r="L202" s="11" t="s">
        <v>856</v>
      </c>
      <c r="M202" s="11" t="s">
        <v>855</v>
      </c>
      <c r="N202" s="17" t="s">
        <v>879</v>
      </c>
    </row>
    <row r="203" spans="1:14" ht="75" customHeight="1">
      <c r="A203" s="11" t="s">
        <v>389</v>
      </c>
      <c r="B203" s="11" t="s">
        <v>390</v>
      </c>
      <c r="C203" s="11" t="s">
        <v>854</v>
      </c>
      <c r="D203" s="11" t="s">
        <v>391</v>
      </c>
      <c r="E203" s="12"/>
      <c r="F203" s="13">
        <v>584.99025800000004</v>
      </c>
      <c r="G203" s="13">
        <f>2*F202-1.007276</f>
        <v>1168.97324</v>
      </c>
      <c r="H203" s="15" t="s">
        <v>144</v>
      </c>
      <c r="I203" s="17">
        <v>283.55599999999998</v>
      </c>
      <c r="J203" s="17">
        <v>6.4807406984083979E-2</v>
      </c>
      <c r="K203" s="17">
        <v>2.2855240934448216E-2</v>
      </c>
      <c r="L203" s="11" t="s">
        <v>856</v>
      </c>
      <c r="M203" s="11" t="s">
        <v>855</v>
      </c>
      <c r="N203" s="17" t="s">
        <v>879</v>
      </c>
    </row>
    <row r="204" spans="1:14" ht="75" customHeight="1">
      <c r="A204" s="11" t="s">
        <v>386</v>
      </c>
      <c r="B204" s="11" t="s">
        <v>387</v>
      </c>
      <c r="C204" s="11" t="s">
        <v>851</v>
      </c>
      <c r="D204" s="11" t="s">
        <v>388</v>
      </c>
      <c r="E204" s="12"/>
      <c r="F204" s="13">
        <v>526.98477800000001</v>
      </c>
      <c r="G204" s="13">
        <f>F204-1.007276</f>
        <v>525.97750199999996</v>
      </c>
      <c r="H204" s="15" t="s">
        <v>43</v>
      </c>
      <c r="I204" s="17">
        <v>178.41800000000001</v>
      </c>
      <c r="J204" s="17">
        <v>2.5819888974718312E-2</v>
      </c>
      <c r="K204" s="17">
        <v>1.4471571800333101E-2</v>
      </c>
      <c r="L204" s="11" t="s">
        <v>853</v>
      </c>
      <c r="M204" s="11" t="s">
        <v>852</v>
      </c>
      <c r="N204" s="17" t="s">
        <v>879</v>
      </c>
    </row>
    <row r="205" spans="1:14" ht="75" customHeight="1">
      <c r="A205" s="11" t="s">
        <v>392</v>
      </c>
      <c r="B205" s="11" t="s">
        <v>393</v>
      </c>
      <c r="C205" s="11" t="s">
        <v>860</v>
      </c>
      <c r="D205" s="11" t="s">
        <v>394</v>
      </c>
      <c r="E205" s="12"/>
      <c r="F205" s="13">
        <v>512.96912799999996</v>
      </c>
      <c r="G205" s="13">
        <f>F205-1.007276</f>
        <v>511.96185199999996</v>
      </c>
      <c r="H205" s="15" t="s">
        <v>43</v>
      </c>
      <c r="I205" s="32">
        <v>173.97</v>
      </c>
      <c r="J205" s="32">
        <v>2.6299556396763527E-2</v>
      </c>
      <c r="K205" s="32">
        <v>1.5117294014349329E-2</v>
      </c>
      <c r="L205" s="11" t="s">
        <v>862</v>
      </c>
      <c r="M205" s="11" t="s">
        <v>861</v>
      </c>
      <c r="N205" s="17" t="s">
        <v>879</v>
      </c>
    </row>
    <row r="206" spans="1:14" ht="75" customHeight="1">
      <c r="A206" s="11" t="s">
        <v>395</v>
      </c>
      <c r="B206" s="11" t="s">
        <v>396</v>
      </c>
      <c r="C206" s="11" t="s">
        <v>863</v>
      </c>
      <c r="D206" s="11" t="s">
        <v>397</v>
      </c>
      <c r="E206" s="12"/>
      <c r="F206" s="13">
        <v>570.97460799999999</v>
      </c>
      <c r="G206" s="13">
        <f>F206-1.007276</f>
        <v>569.96733199999994</v>
      </c>
      <c r="H206" s="15" t="s">
        <v>43</v>
      </c>
      <c r="I206" s="32">
        <v>193.166</v>
      </c>
      <c r="J206" s="32">
        <v>3.0956959368343136E-2</v>
      </c>
      <c r="K206" s="32">
        <v>1.6026091221199971E-2</v>
      </c>
      <c r="L206" s="11" t="s">
        <v>865</v>
      </c>
      <c r="M206" s="11" t="s">
        <v>864</v>
      </c>
      <c r="N206" s="17" t="s">
        <v>879</v>
      </c>
    </row>
    <row r="207" spans="1:14" ht="75" customHeight="1">
      <c r="A207" s="11" t="s">
        <v>395</v>
      </c>
      <c r="B207" s="11" t="s">
        <v>396</v>
      </c>
      <c r="C207" s="11" t="s">
        <v>863</v>
      </c>
      <c r="D207" s="11" t="s">
        <v>397</v>
      </c>
      <c r="E207" s="12"/>
      <c r="F207" s="13">
        <v>570.97460799999999</v>
      </c>
      <c r="G207" s="13">
        <f>2*F206-1.007276</f>
        <v>1140.9419399999999</v>
      </c>
      <c r="H207" s="15" t="s">
        <v>144</v>
      </c>
      <c r="I207" s="32">
        <v>275.83800000000002</v>
      </c>
      <c r="J207" s="32">
        <v>0.10436314802968931</v>
      </c>
      <c r="K207" s="32">
        <v>3.7834942259474508E-2</v>
      </c>
      <c r="L207" s="11" t="s">
        <v>865</v>
      </c>
      <c r="M207" s="11" t="s">
        <v>864</v>
      </c>
      <c r="N207" s="17" t="s">
        <v>879</v>
      </c>
    </row>
    <row r="208" spans="1:14" ht="75" customHeight="1">
      <c r="A208" s="11" t="s">
        <v>238</v>
      </c>
      <c r="B208" s="11" t="s">
        <v>239</v>
      </c>
      <c r="C208" s="11" t="s">
        <v>587</v>
      </c>
      <c r="D208" s="11" t="s">
        <v>208</v>
      </c>
      <c r="E208" s="12"/>
      <c r="F208" s="13">
        <v>342.06571010200003</v>
      </c>
      <c r="G208" s="14">
        <f>F208-1.007276</f>
        <v>341.05843410200004</v>
      </c>
      <c r="H208" s="15" t="s">
        <v>43</v>
      </c>
      <c r="I208" s="17">
        <v>181.904</v>
      </c>
      <c r="J208" s="17">
        <v>4.8304589153956162E-2</v>
      </c>
      <c r="K208" s="17">
        <v>2.6554990079358434E-2</v>
      </c>
      <c r="L208" s="11" t="s">
        <v>588</v>
      </c>
      <c r="M208" s="11" t="s">
        <v>589</v>
      </c>
      <c r="N208" s="17" t="s">
        <v>877</v>
      </c>
    </row>
    <row r="209" spans="1:14" ht="75" customHeight="1">
      <c r="A209" s="11" t="s">
        <v>238</v>
      </c>
      <c r="B209" s="11" t="s">
        <v>239</v>
      </c>
      <c r="C209" s="11" t="s">
        <v>587</v>
      </c>
      <c r="D209" s="11" t="s">
        <v>208</v>
      </c>
      <c r="E209" s="12"/>
      <c r="F209" s="13">
        <v>342.06571010200003</v>
      </c>
      <c r="G209" s="14">
        <f>2*F208-1.007276</f>
        <v>683.124144204</v>
      </c>
      <c r="H209" s="15" t="s">
        <v>144</v>
      </c>
      <c r="I209" s="16">
        <v>251.298</v>
      </c>
      <c r="J209" s="17">
        <v>0.23853720883753612</v>
      </c>
      <c r="K209" s="16">
        <v>9.4922048260446215E-2</v>
      </c>
      <c r="L209" s="11" t="s">
        <v>588</v>
      </c>
      <c r="M209" s="11" t="s">
        <v>589</v>
      </c>
      <c r="N209" s="17" t="s">
        <v>877</v>
      </c>
    </row>
    <row r="210" spans="1:14" ht="75" customHeight="1">
      <c r="A210" s="11" t="s">
        <v>238</v>
      </c>
      <c r="B210" s="11" t="s">
        <v>239</v>
      </c>
      <c r="C210" s="11" t="s">
        <v>587</v>
      </c>
      <c r="D210" s="11" t="s">
        <v>208</v>
      </c>
      <c r="E210" s="12"/>
      <c r="F210" s="13">
        <v>342.06571010200003</v>
      </c>
      <c r="G210" s="14">
        <v>343.07298610200002</v>
      </c>
      <c r="H210" s="15" t="s">
        <v>7</v>
      </c>
      <c r="I210" s="16">
        <v>178.11500000000001</v>
      </c>
      <c r="J210" s="17">
        <v>1.3038404810406518E-2</v>
      </c>
      <c r="K210" s="16">
        <v>7.3202171689113879E-3</v>
      </c>
      <c r="L210" s="11" t="s">
        <v>588</v>
      </c>
      <c r="M210" s="11" t="s">
        <v>589</v>
      </c>
      <c r="N210" s="17" t="s">
        <v>877</v>
      </c>
    </row>
    <row r="211" spans="1:14" ht="75" customHeight="1">
      <c r="A211" s="11" t="s">
        <v>238</v>
      </c>
      <c r="B211" s="11" t="s">
        <v>239</v>
      </c>
      <c r="C211" s="11" t="s">
        <v>587</v>
      </c>
      <c r="D211" s="11" t="s">
        <v>208</v>
      </c>
      <c r="E211" s="12"/>
      <c r="F211" s="13">
        <v>342.06571010200003</v>
      </c>
      <c r="G211" s="14">
        <v>365.05492810200002</v>
      </c>
      <c r="H211" s="15" t="s">
        <v>11</v>
      </c>
      <c r="I211" s="16">
        <v>188.49799999999999</v>
      </c>
      <c r="J211" s="17">
        <v>3.7013511046646692E-2</v>
      </c>
      <c r="K211" s="16">
        <v>1.963602321862656E-2</v>
      </c>
      <c r="L211" s="11" t="s">
        <v>588</v>
      </c>
      <c r="M211" s="11" t="s">
        <v>589</v>
      </c>
      <c r="N211" s="17" t="s">
        <v>877</v>
      </c>
    </row>
    <row r="212" spans="1:14" ht="75" customHeight="1">
      <c r="A212" s="11" t="s">
        <v>238</v>
      </c>
      <c r="B212" s="11" t="s">
        <v>239</v>
      </c>
      <c r="C212" s="11" t="s">
        <v>587</v>
      </c>
      <c r="D212" s="11" t="s">
        <v>208</v>
      </c>
      <c r="E212" s="12"/>
      <c r="F212" s="13">
        <v>342.06571010200003</v>
      </c>
      <c r="G212" s="14">
        <v>685.1386962040001</v>
      </c>
      <c r="H212" s="15" t="s">
        <v>140</v>
      </c>
      <c r="I212" s="16">
        <v>248.96199999999999</v>
      </c>
      <c r="J212" s="17">
        <v>8.043631020876274E-2</v>
      </c>
      <c r="K212" s="16">
        <v>3.2308669680016527E-2</v>
      </c>
      <c r="L212" s="11" t="s">
        <v>588</v>
      </c>
      <c r="M212" s="11" t="s">
        <v>589</v>
      </c>
      <c r="N212" s="17" t="s">
        <v>877</v>
      </c>
    </row>
    <row r="213" spans="1:14" ht="75" customHeight="1">
      <c r="A213" s="11" t="s">
        <v>238</v>
      </c>
      <c r="B213" s="11" t="s">
        <v>239</v>
      </c>
      <c r="C213" s="11" t="s">
        <v>587</v>
      </c>
      <c r="D213" s="11" t="s">
        <v>208</v>
      </c>
      <c r="E213" s="12"/>
      <c r="F213" s="13">
        <v>342.06571010200003</v>
      </c>
      <c r="G213" s="14">
        <v>707.1206382040001</v>
      </c>
      <c r="H213" s="15" t="s">
        <v>139</v>
      </c>
      <c r="I213" s="16">
        <v>254.80799999999999</v>
      </c>
      <c r="J213" s="17">
        <v>3.1144823004800769E-2</v>
      </c>
      <c r="K213" s="16">
        <v>1.2222859174280544E-2</v>
      </c>
      <c r="L213" s="11" t="s">
        <v>588</v>
      </c>
      <c r="M213" s="11" t="s">
        <v>589</v>
      </c>
      <c r="N213" s="17" t="s">
        <v>877</v>
      </c>
    </row>
    <row r="214" spans="1:14" ht="75" customHeight="1">
      <c r="A214" s="11" t="s">
        <v>335</v>
      </c>
      <c r="B214" s="11" t="s">
        <v>336</v>
      </c>
      <c r="C214" s="11" t="s">
        <v>799</v>
      </c>
      <c r="D214" s="11" t="s">
        <v>337</v>
      </c>
      <c r="E214" s="12"/>
      <c r="F214" s="13">
        <v>299.95026842879997</v>
      </c>
      <c r="G214" s="13">
        <f>F214-1.007276</f>
        <v>298.94299242879998</v>
      </c>
      <c r="H214" s="15" t="s">
        <v>43</v>
      </c>
      <c r="I214" s="17">
        <v>133.27500000000001</v>
      </c>
      <c r="J214" s="17">
        <v>2.64575131106487E-2</v>
      </c>
      <c r="K214" s="17">
        <v>1.985182000423838E-2</v>
      </c>
      <c r="L214" s="11" t="s">
        <v>801</v>
      </c>
      <c r="M214" s="11" t="s">
        <v>800</v>
      </c>
      <c r="N214" s="17" t="s">
        <v>879</v>
      </c>
    </row>
    <row r="215" spans="1:14" ht="75" customHeight="1">
      <c r="A215" s="11" t="s">
        <v>335</v>
      </c>
      <c r="B215" s="11" t="s">
        <v>336</v>
      </c>
      <c r="C215" s="11" t="s">
        <v>799</v>
      </c>
      <c r="D215" s="11" t="s">
        <v>337</v>
      </c>
      <c r="E215" s="12"/>
      <c r="F215" s="13">
        <v>299.95026842879997</v>
      </c>
      <c r="G215" s="13">
        <f>2*F214-1.007276</f>
        <v>598.8932608575999</v>
      </c>
      <c r="H215" s="15" t="s">
        <v>144</v>
      </c>
      <c r="I215" s="17">
        <v>196.88400000000001</v>
      </c>
      <c r="J215" s="17">
        <v>0.14117365193264594</v>
      </c>
      <c r="K215" s="17">
        <v>7.1703973879363447E-2</v>
      </c>
      <c r="L215" s="11" t="s">
        <v>801</v>
      </c>
      <c r="M215" s="11" t="s">
        <v>800</v>
      </c>
      <c r="N215" s="17" t="s">
        <v>879</v>
      </c>
    </row>
    <row r="216" spans="1:14" ht="75" customHeight="1">
      <c r="A216" s="11" t="s">
        <v>326</v>
      </c>
      <c r="B216" s="11" t="s">
        <v>327</v>
      </c>
      <c r="C216" s="11" t="s">
        <v>790</v>
      </c>
      <c r="D216" s="11" t="s">
        <v>328</v>
      </c>
      <c r="E216" s="12"/>
      <c r="F216" s="13">
        <v>599.93110682880001</v>
      </c>
      <c r="G216" s="13">
        <f>F216-1.007276</f>
        <v>598.92383082879996</v>
      </c>
      <c r="H216" s="15" t="s">
        <v>43</v>
      </c>
      <c r="I216" s="17">
        <v>186.91199999999998</v>
      </c>
      <c r="J216" s="17">
        <v>7.2594765651522369E-2</v>
      </c>
      <c r="K216" s="17">
        <v>3.8839007474919952E-2</v>
      </c>
      <c r="L216" s="11" t="s">
        <v>792</v>
      </c>
      <c r="M216" s="11" t="s">
        <v>791</v>
      </c>
      <c r="N216" s="17" t="s">
        <v>879</v>
      </c>
    </row>
    <row r="217" spans="1:14" ht="75" customHeight="1">
      <c r="A217" s="11" t="s">
        <v>380</v>
      </c>
      <c r="B217" s="11" t="s">
        <v>381</v>
      </c>
      <c r="C217" s="11" t="s">
        <v>845</v>
      </c>
      <c r="D217" s="11" t="s">
        <v>382</v>
      </c>
      <c r="E217" s="12"/>
      <c r="F217" s="13">
        <v>599.94062199999996</v>
      </c>
      <c r="G217" s="13">
        <f>F217-1.007276</f>
        <v>598.93334599999991</v>
      </c>
      <c r="H217" s="15" t="s">
        <v>43</v>
      </c>
      <c r="I217" s="17">
        <v>188.25200000000001</v>
      </c>
      <c r="J217" s="17">
        <v>4.9999999999954525E-3</v>
      </c>
      <c r="K217" s="17">
        <v>2.6560142787303469E-3</v>
      </c>
      <c r="L217" s="11" t="s">
        <v>847</v>
      </c>
      <c r="M217" s="11" t="s">
        <v>846</v>
      </c>
      <c r="N217" s="17" t="s">
        <v>879</v>
      </c>
    </row>
    <row r="218" spans="1:14" ht="75" customHeight="1">
      <c r="A218" s="11" t="s">
        <v>338</v>
      </c>
      <c r="B218" s="11" t="s">
        <v>339</v>
      </c>
      <c r="C218" s="11" t="s">
        <v>802</v>
      </c>
      <c r="D218" s="11" t="s">
        <v>340</v>
      </c>
      <c r="E218" s="12"/>
      <c r="F218" s="13">
        <v>399.94388122880002</v>
      </c>
      <c r="G218" s="13">
        <f>F218-1.007276</f>
        <v>398.93660522880003</v>
      </c>
      <c r="H218" s="15" t="s">
        <v>43</v>
      </c>
      <c r="I218" s="17">
        <v>150.80500000000001</v>
      </c>
      <c r="J218" s="17">
        <v>5.5075705472862536E-2</v>
      </c>
      <c r="K218" s="17">
        <v>3.6521140196188809E-2</v>
      </c>
      <c r="L218" s="11" t="s">
        <v>804</v>
      </c>
      <c r="M218" s="11" t="s">
        <v>803</v>
      </c>
      <c r="N218" s="17" t="s">
        <v>879</v>
      </c>
    </row>
    <row r="219" spans="1:14" ht="75" customHeight="1">
      <c r="A219" s="11" t="s">
        <v>338</v>
      </c>
      <c r="B219" s="11" t="s">
        <v>339</v>
      </c>
      <c r="C219" s="11" t="s">
        <v>802</v>
      </c>
      <c r="D219" s="11" t="s">
        <v>340</v>
      </c>
      <c r="E219" s="12"/>
      <c r="F219" s="13">
        <v>399.94388122880002</v>
      </c>
      <c r="G219" s="13">
        <f>2*F218-1.007276</f>
        <v>798.8804864576</v>
      </c>
      <c r="H219" s="15" t="s">
        <v>144</v>
      </c>
      <c r="I219" s="17">
        <v>228.66199999999998</v>
      </c>
      <c r="J219" s="17">
        <v>9.5498691090512566E-2</v>
      </c>
      <c r="K219" s="17">
        <v>4.1764128316253937E-2</v>
      </c>
      <c r="L219" s="11" t="s">
        <v>804</v>
      </c>
      <c r="M219" s="11" t="s">
        <v>803</v>
      </c>
      <c r="N219" s="17" t="s">
        <v>879</v>
      </c>
    </row>
    <row r="220" spans="1:14" ht="75" customHeight="1">
      <c r="A220" s="11" t="s">
        <v>317</v>
      </c>
      <c r="B220" s="11" t="s">
        <v>318</v>
      </c>
      <c r="C220" s="11" t="s">
        <v>781</v>
      </c>
      <c r="D220" s="30" t="s">
        <v>319</v>
      </c>
      <c r="E220" s="31"/>
      <c r="F220" s="13">
        <v>213.98650000000001</v>
      </c>
      <c r="G220" s="13">
        <f>F220-1.007276-43.9898292442</f>
        <v>168.98939475580002</v>
      </c>
      <c r="H220" s="15" t="s">
        <v>310</v>
      </c>
      <c r="I220" s="32">
        <v>109.52799999999999</v>
      </c>
      <c r="J220" s="16">
        <v>9.7313925005622678E-2</v>
      </c>
      <c r="K220" s="16">
        <v>8.8848445151580135E-2</v>
      </c>
      <c r="L220" s="11" t="s">
        <v>783</v>
      </c>
      <c r="M220" s="11" t="s">
        <v>782</v>
      </c>
      <c r="N220" s="17" t="s">
        <v>879</v>
      </c>
    </row>
    <row r="221" spans="1:14" ht="75" customHeight="1">
      <c r="A221" s="11" t="s">
        <v>332</v>
      </c>
      <c r="B221" s="11" t="s">
        <v>333</v>
      </c>
      <c r="C221" s="11" t="s">
        <v>796</v>
      </c>
      <c r="D221" s="28" t="s">
        <v>334</v>
      </c>
      <c r="E221" s="29"/>
      <c r="F221" s="13">
        <v>513.96730000000002</v>
      </c>
      <c r="G221" s="13">
        <f>F221-1.007276</f>
        <v>512.96002399999998</v>
      </c>
      <c r="H221" s="15" t="s">
        <v>43</v>
      </c>
      <c r="I221" s="17">
        <v>174.29</v>
      </c>
      <c r="J221" s="17">
        <v>7.8740078740125008E-2</v>
      </c>
      <c r="K221" s="17">
        <v>4.517762277820013E-2</v>
      </c>
      <c r="L221" s="11" t="s">
        <v>798</v>
      </c>
      <c r="M221" s="11" t="s">
        <v>797</v>
      </c>
      <c r="N221" s="17" t="s">
        <v>879</v>
      </c>
    </row>
    <row r="222" spans="1:14" ht="75" customHeight="1">
      <c r="A222" s="11" t="s">
        <v>332</v>
      </c>
      <c r="B222" s="11" t="s">
        <v>333</v>
      </c>
      <c r="C222" s="11" t="s">
        <v>796</v>
      </c>
      <c r="D222" s="28" t="s">
        <v>334</v>
      </c>
      <c r="E222" s="12"/>
      <c r="F222" s="13">
        <v>513.96730000000002</v>
      </c>
      <c r="G222" s="13">
        <f>2*F221-1.007276</f>
        <v>1026.927324</v>
      </c>
      <c r="H222" s="15" t="s">
        <v>144</v>
      </c>
      <c r="I222" s="17">
        <v>254.23750000000001</v>
      </c>
      <c r="J222" s="17">
        <v>0.13961255912942203</v>
      </c>
      <c r="K222" s="17">
        <v>5.4914227495716408E-2</v>
      </c>
      <c r="L222" s="11" t="s">
        <v>798</v>
      </c>
      <c r="M222" s="11" t="s">
        <v>797</v>
      </c>
      <c r="N222" s="17" t="s">
        <v>879</v>
      </c>
    </row>
    <row r="223" spans="1:14" ht="75" customHeight="1">
      <c r="A223" s="11" t="s">
        <v>332</v>
      </c>
      <c r="B223" s="11" t="s">
        <v>333</v>
      </c>
      <c r="C223" s="11" t="s">
        <v>796</v>
      </c>
      <c r="D223" s="28" t="s">
        <v>334</v>
      </c>
      <c r="E223" s="12"/>
      <c r="F223" s="13">
        <v>513.96730000000002</v>
      </c>
      <c r="G223" s="13">
        <f>F221-1.007276-43.9898292442</f>
        <v>468.97019475579998</v>
      </c>
      <c r="H223" s="15" t="s">
        <v>310</v>
      </c>
      <c r="I223" s="17">
        <v>155.63000000000002</v>
      </c>
      <c r="J223" s="17">
        <v>7.3824115301164353E-2</v>
      </c>
      <c r="K223" s="17">
        <v>4.7435658485616108E-2</v>
      </c>
      <c r="L223" s="11" t="s">
        <v>798</v>
      </c>
      <c r="M223" s="11" t="s">
        <v>797</v>
      </c>
      <c r="N223" s="17" t="s">
        <v>879</v>
      </c>
    </row>
    <row r="224" spans="1:14" ht="75" customHeight="1">
      <c r="A224" s="11" t="s">
        <v>329</v>
      </c>
      <c r="B224" s="11" t="s">
        <v>330</v>
      </c>
      <c r="C224" s="11" t="s">
        <v>793</v>
      </c>
      <c r="D224" s="28" t="s">
        <v>331</v>
      </c>
      <c r="E224" s="29"/>
      <c r="F224" s="13">
        <v>613.96090000000004</v>
      </c>
      <c r="G224" s="13">
        <f>F224-1.007276</f>
        <v>612.95362399999999</v>
      </c>
      <c r="H224" s="15" t="s">
        <v>43</v>
      </c>
      <c r="I224" s="17">
        <v>192.16400000000002</v>
      </c>
      <c r="J224" s="17">
        <v>9.4498677239420265E-2</v>
      </c>
      <c r="K224" s="17">
        <v>4.9176056513925738E-2</v>
      </c>
      <c r="L224" s="11" t="s">
        <v>795</v>
      </c>
      <c r="M224" s="11" t="s">
        <v>794</v>
      </c>
      <c r="N224" s="17" t="s">
        <v>879</v>
      </c>
    </row>
    <row r="225" spans="1:14" ht="75" customHeight="1">
      <c r="A225" s="11" t="s">
        <v>329</v>
      </c>
      <c r="B225" s="11" t="s">
        <v>330</v>
      </c>
      <c r="C225" s="11" t="s">
        <v>793</v>
      </c>
      <c r="D225" s="28" t="s">
        <v>331</v>
      </c>
      <c r="E225" s="12"/>
      <c r="F225" s="13">
        <v>613.96090000000004</v>
      </c>
      <c r="G225" s="13">
        <f>2*F224-1.007276</f>
        <v>1226.914524</v>
      </c>
      <c r="H225" s="15" t="s">
        <v>144</v>
      </c>
      <c r="I225" s="17">
        <v>278.80250000000001</v>
      </c>
      <c r="J225" s="17">
        <v>0.18679311193581577</v>
      </c>
      <c r="K225" s="17">
        <v>6.6998363334552502E-2</v>
      </c>
      <c r="L225" s="11" t="s">
        <v>795</v>
      </c>
      <c r="M225" s="11" t="s">
        <v>794</v>
      </c>
      <c r="N225" s="17" t="s">
        <v>879</v>
      </c>
    </row>
    <row r="226" spans="1:14" ht="75" customHeight="1">
      <c r="A226" s="11" t="s">
        <v>329</v>
      </c>
      <c r="B226" s="11" t="s">
        <v>330</v>
      </c>
      <c r="C226" s="11" t="s">
        <v>793</v>
      </c>
      <c r="D226" s="28" t="s">
        <v>331</v>
      </c>
      <c r="E226" s="12"/>
      <c r="F226" s="13">
        <v>613.96090000000004</v>
      </c>
      <c r="G226" s="13">
        <f>F224-1.007276-43.9898292442</f>
        <v>568.9637947558</v>
      </c>
      <c r="H226" s="15" t="s">
        <v>310</v>
      </c>
      <c r="I226" s="17">
        <v>172.25200000000001</v>
      </c>
      <c r="J226" s="17">
        <v>8.3486525858973828E-2</v>
      </c>
      <c r="K226" s="17">
        <v>4.846766705697108E-2</v>
      </c>
      <c r="L226" s="11" t="s">
        <v>795</v>
      </c>
      <c r="M226" s="11" t="s">
        <v>794</v>
      </c>
      <c r="N226" s="17" t="s">
        <v>879</v>
      </c>
    </row>
    <row r="227" spans="1:14" ht="75" customHeight="1">
      <c r="A227" s="11" t="s">
        <v>311</v>
      </c>
      <c r="B227" s="11" t="s">
        <v>312</v>
      </c>
      <c r="C227" s="11" t="s">
        <v>775</v>
      </c>
      <c r="D227" s="30" t="s">
        <v>313</v>
      </c>
      <c r="E227" s="31"/>
      <c r="F227" s="13">
        <v>363.9769</v>
      </c>
      <c r="G227" s="13">
        <f>F227-1.007276</f>
        <v>362.96962400000001</v>
      </c>
      <c r="H227" s="15" t="s">
        <v>43</v>
      </c>
      <c r="I227" s="17">
        <v>147.60999999999999</v>
      </c>
      <c r="J227" s="17">
        <v>0.14352700094407472</v>
      </c>
      <c r="K227" s="17">
        <v>9.7233927880275559E-2</v>
      </c>
      <c r="L227" s="11" t="s">
        <v>777</v>
      </c>
      <c r="M227" s="11" t="s">
        <v>776</v>
      </c>
      <c r="N227" s="17" t="s">
        <v>879</v>
      </c>
    </row>
    <row r="228" spans="1:14" ht="75" customHeight="1">
      <c r="A228" s="11" t="s">
        <v>311</v>
      </c>
      <c r="B228" s="11" t="s">
        <v>312</v>
      </c>
      <c r="C228" s="11" t="s">
        <v>775</v>
      </c>
      <c r="D228" s="30" t="s">
        <v>313</v>
      </c>
      <c r="E228" s="12"/>
      <c r="F228" s="13">
        <v>363.9769</v>
      </c>
      <c r="G228" s="13">
        <f>2*F227-1.007276</f>
        <v>726.94652399999995</v>
      </c>
      <c r="H228" s="15" t="s">
        <v>144</v>
      </c>
      <c r="I228" s="17">
        <v>211.58500000000001</v>
      </c>
      <c r="J228" s="17">
        <v>0.15154757228892626</v>
      </c>
      <c r="K228" s="17">
        <v>7.1624913055711059E-2</v>
      </c>
      <c r="L228" s="11" t="s">
        <v>777</v>
      </c>
      <c r="M228" s="11" t="s">
        <v>776</v>
      </c>
      <c r="N228" s="17" t="s">
        <v>879</v>
      </c>
    </row>
    <row r="229" spans="1:14" ht="75" customHeight="1">
      <c r="A229" s="11" t="s">
        <v>311</v>
      </c>
      <c r="B229" s="11" t="s">
        <v>312</v>
      </c>
      <c r="C229" s="11" t="s">
        <v>775</v>
      </c>
      <c r="D229" s="30" t="s">
        <v>313</v>
      </c>
      <c r="E229" s="12"/>
      <c r="F229" s="13">
        <v>363.9769</v>
      </c>
      <c r="G229" s="13">
        <f>F227-1.007276-43.9898292442</f>
        <v>318.97979475580001</v>
      </c>
      <c r="H229" s="15" t="s">
        <v>310</v>
      </c>
      <c r="I229" s="17">
        <v>132.29599999999999</v>
      </c>
      <c r="J229" s="17">
        <v>7.4027022093284156E-2</v>
      </c>
      <c r="K229" s="17">
        <v>5.59556011468859E-2</v>
      </c>
      <c r="L229" s="11" t="s">
        <v>777</v>
      </c>
      <c r="M229" s="11" t="s">
        <v>776</v>
      </c>
      <c r="N229" s="17" t="s">
        <v>879</v>
      </c>
    </row>
    <row r="230" spans="1:14" ht="75" customHeight="1">
      <c r="A230" s="11" t="s">
        <v>350</v>
      </c>
      <c r="B230" s="11" t="s">
        <v>351</v>
      </c>
      <c r="C230" s="11" t="s">
        <v>814</v>
      </c>
      <c r="D230" s="28" t="s">
        <v>352</v>
      </c>
      <c r="E230" s="29"/>
      <c r="F230" s="13">
        <v>813.94820000000004</v>
      </c>
      <c r="G230" s="13">
        <f>F230-1.007276</f>
        <v>812.940924</v>
      </c>
      <c r="H230" s="15" t="s">
        <v>43</v>
      </c>
      <c r="I230" s="17">
        <v>227.34</v>
      </c>
      <c r="J230" s="17">
        <v>4.6904157598240112E-2</v>
      </c>
      <c r="K230" s="17">
        <v>2.063172235340904E-2</v>
      </c>
      <c r="L230" s="11" t="s">
        <v>816</v>
      </c>
      <c r="M230" s="11" t="s">
        <v>815</v>
      </c>
      <c r="N230" s="17" t="s">
        <v>879</v>
      </c>
    </row>
    <row r="231" spans="1:14" ht="75" customHeight="1">
      <c r="A231" s="11" t="s">
        <v>350</v>
      </c>
      <c r="B231" s="11" t="s">
        <v>351</v>
      </c>
      <c r="C231" s="11" t="s">
        <v>814</v>
      </c>
      <c r="D231" s="28" t="s">
        <v>352</v>
      </c>
      <c r="E231" s="12"/>
      <c r="F231" s="13">
        <v>813.94820000000004</v>
      </c>
      <c r="G231" s="13">
        <f>2*F230-1.007276</f>
        <v>1626.889124</v>
      </c>
      <c r="H231" s="15" t="s">
        <v>144</v>
      </c>
      <c r="I231" s="17">
        <v>325.42600000000004</v>
      </c>
      <c r="J231" s="17">
        <v>0.18077610461562732</v>
      </c>
      <c r="K231" s="17">
        <v>5.5550602783928545E-2</v>
      </c>
      <c r="L231" s="11" t="s">
        <v>816</v>
      </c>
      <c r="M231" s="11" t="s">
        <v>815</v>
      </c>
      <c r="N231" s="17" t="s">
        <v>879</v>
      </c>
    </row>
    <row r="232" spans="1:14" ht="75" customHeight="1">
      <c r="A232" s="11" t="s">
        <v>350</v>
      </c>
      <c r="B232" s="11" t="s">
        <v>351</v>
      </c>
      <c r="C232" s="11" t="s">
        <v>814</v>
      </c>
      <c r="D232" s="28" t="s">
        <v>352</v>
      </c>
      <c r="E232" s="12"/>
      <c r="F232" s="13">
        <v>813.94820000000004</v>
      </c>
      <c r="G232" s="13">
        <f>F230-1.007276-43.9898292442</f>
        <v>768.9510947558</v>
      </c>
      <c r="H232" s="15" t="s">
        <v>310</v>
      </c>
      <c r="I232" s="17">
        <v>204.50399999999999</v>
      </c>
      <c r="J232" s="17">
        <v>7.5033325929214328E-2</v>
      </c>
      <c r="K232" s="17">
        <v>3.6690395263278143E-2</v>
      </c>
      <c r="L232" s="11" t="s">
        <v>816</v>
      </c>
      <c r="M232" s="11" t="s">
        <v>815</v>
      </c>
      <c r="N232" s="17" t="s">
        <v>879</v>
      </c>
    </row>
    <row r="233" spans="1:14" ht="75" customHeight="1">
      <c r="A233" s="11" t="s">
        <v>307</v>
      </c>
      <c r="B233" s="11" t="s">
        <v>308</v>
      </c>
      <c r="C233" s="11" t="s">
        <v>772</v>
      </c>
      <c r="D233" s="28" t="s">
        <v>309</v>
      </c>
      <c r="E233" s="29"/>
      <c r="F233" s="13">
        <v>313.98009999999999</v>
      </c>
      <c r="G233" s="13">
        <f>2*F233-1.007276</f>
        <v>626.95292399999994</v>
      </c>
      <c r="H233" s="15" t="s">
        <v>144</v>
      </c>
      <c r="I233" s="17">
        <v>195.93600000000001</v>
      </c>
      <c r="J233" s="17">
        <v>7.162401831788423E-2</v>
      </c>
      <c r="K233" s="17">
        <v>3.6554802750839166E-2</v>
      </c>
      <c r="L233" s="11" t="s">
        <v>774</v>
      </c>
      <c r="M233" s="11" t="s">
        <v>773</v>
      </c>
      <c r="N233" s="17" t="s">
        <v>879</v>
      </c>
    </row>
    <row r="234" spans="1:14" ht="75" customHeight="1">
      <c r="A234" s="11" t="s">
        <v>307</v>
      </c>
      <c r="B234" s="11" t="s">
        <v>308</v>
      </c>
      <c r="C234" s="11" t="s">
        <v>772</v>
      </c>
      <c r="D234" s="28" t="s">
        <v>309</v>
      </c>
      <c r="E234" s="12"/>
      <c r="F234" s="13">
        <v>313.98009999999999</v>
      </c>
      <c r="G234" s="13">
        <f>F233-1.007276-43.9898292442</f>
        <v>268.98299475580001</v>
      </c>
      <c r="H234" s="15" t="s">
        <v>310</v>
      </c>
      <c r="I234" s="17">
        <v>124.4725</v>
      </c>
      <c r="J234" s="17">
        <v>3.4034296427769894E-2</v>
      </c>
      <c r="K234" s="17">
        <v>2.7342823858900477E-2</v>
      </c>
      <c r="L234" s="11" t="s">
        <v>774</v>
      </c>
      <c r="M234" s="11" t="s">
        <v>773</v>
      </c>
      <c r="N234" s="17" t="s">
        <v>879</v>
      </c>
    </row>
    <row r="235" spans="1:14" ht="75" customHeight="1">
      <c r="A235" s="11" t="s">
        <v>353</v>
      </c>
      <c r="B235" s="11" t="s">
        <v>354</v>
      </c>
      <c r="C235" s="11" t="s">
        <v>817</v>
      </c>
      <c r="D235" s="28" t="s">
        <v>355</v>
      </c>
      <c r="E235" s="29"/>
      <c r="F235" s="13">
        <v>463.97050000000002</v>
      </c>
      <c r="G235" s="13">
        <f>F235-1.007276</f>
        <v>462.96322400000003</v>
      </c>
      <c r="H235" s="15" t="s">
        <v>43</v>
      </c>
      <c r="I235" s="17">
        <v>165.06199999999998</v>
      </c>
      <c r="J235" s="17">
        <v>0.11122050170719723</v>
      </c>
      <c r="K235" s="17">
        <v>6.7381045732632122E-2</v>
      </c>
      <c r="L235" s="11" t="s">
        <v>819</v>
      </c>
      <c r="M235" s="11" t="s">
        <v>818</v>
      </c>
      <c r="N235" s="17" t="s">
        <v>879</v>
      </c>
    </row>
    <row r="236" spans="1:14" ht="75" customHeight="1">
      <c r="A236" s="11" t="s">
        <v>353</v>
      </c>
      <c r="B236" s="11" t="s">
        <v>354</v>
      </c>
      <c r="C236" s="11" t="s">
        <v>817</v>
      </c>
      <c r="D236" s="28" t="s">
        <v>355</v>
      </c>
      <c r="E236" s="12"/>
      <c r="F236" s="13">
        <v>463.97050000000002</v>
      </c>
      <c r="G236" s="13">
        <f>2*F235-1.007276</f>
        <v>926.93372399999998</v>
      </c>
      <c r="H236" s="15" t="s">
        <v>144</v>
      </c>
      <c r="I236" s="17">
        <v>240.71400000000003</v>
      </c>
      <c r="J236" s="17">
        <v>0.1460479373356533</v>
      </c>
      <c r="K236" s="17">
        <v>6.067280562645018E-2</v>
      </c>
      <c r="L236" s="11" t="s">
        <v>819</v>
      </c>
      <c r="M236" s="11" t="s">
        <v>818</v>
      </c>
      <c r="N236" s="17" t="s">
        <v>879</v>
      </c>
    </row>
    <row r="237" spans="1:14" ht="75" customHeight="1">
      <c r="A237" s="11" t="s">
        <v>353</v>
      </c>
      <c r="B237" s="11" t="s">
        <v>354</v>
      </c>
      <c r="C237" s="11" t="s">
        <v>817</v>
      </c>
      <c r="D237" s="28" t="s">
        <v>355</v>
      </c>
      <c r="E237" s="12"/>
      <c r="F237" s="13">
        <v>463.97050000000002</v>
      </c>
      <c r="G237" s="13">
        <f>F235-1.007276-43.9898292442</f>
        <v>418.97339475580003</v>
      </c>
      <c r="H237" s="15" t="s">
        <v>310</v>
      </c>
      <c r="I237" s="17">
        <v>147.05200000000002</v>
      </c>
      <c r="J237" s="17">
        <v>4.4944410108484267E-2</v>
      </c>
      <c r="K237" s="17">
        <v>3.0563617025599288E-2</v>
      </c>
      <c r="L237" s="11" t="s">
        <v>819</v>
      </c>
      <c r="M237" s="11" t="s">
        <v>818</v>
      </c>
      <c r="N237" s="17" t="s">
        <v>879</v>
      </c>
    </row>
    <row r="238" spans="1:14" ht="75" customHeight="1">
      <c r="A238" s="11" t="s">
        <v>344</v>
      </c>
      <c r="B238" s="11" t="s">
        <v>345</v>
      </c>
      <c r="C238" s="11" t="s">
        <v>808</v>
      </c>
      <c r="D238" s="28" t="s">
        <v>346</v>
      </c>
      <c r="E238" s="29"/>
      <c r="F238" s="13">
        <v>913.94179999999994</v>
      </c>
      <c r="G238" s="13">
        <f>F238-1.007276</f>
        <v>912.9345239999999</v>
      </c>
      <c r="H238" s="15" t="s">
        <v>43</v>
      </c>
      <c r="I238" s="17">
        <v>243.53400000000002</v>
      </c>
      <c r="J238" s="17">
        <v>5.2249401910449883E-2</v>
      </c>
      <c r="K238" s="17">
        <v>2.1454664199023494E-2</v>
      </c>
      <c r="L238" s="11" t="s">
        <v>810</v>
      </c>
      <c r="M238" s="11" t="s">
        <v>809</v>
      </c>
      <c r="N238" s="17" t="s">
        <v>879</v>
      </c>
    </row>
    <row r="239" spans="1:14" ht="75" customHeight="1">
      <c r="A239" s="11" t="s">
        <v>344</v>
      </c>
      <c r="B239" s="11" t="s">
        <v>345</v>
      </c>
      <c r="C239" s="11" t="s">
        <v>808</v>
      </c>
      <c r="D239" s="28" t="s">
        <v>346</v>
      </c>
      <c r="E239" s="12"/>
      <c r="F239" s="13">
        <v>913.94179999999994</v>
      </c>
      <c r="G239" s="13">
        <f>F238-1.007276-43.9898292442</f>
        <v>868.9446947557999</v>
      </c>
      <c r="H239" s="15" t="s">
        <v>310</v>
      </c>
      <c r="I239" s="17">
        <v>220.148</v>
      </c>
      <c r="J239" s="17">
        <v>4.9699094559153827E-2</v>
      </c>
      <c r="K239" s="17">
        <v>2.2575310499824586E-2</v>
      </c>
      <c r="L239" s="11" t="s">
        <v>810</v>
      </c>
      <c r="M239" s="11" t="s">
        <v>809</v>
      </c>
      <c r="N239" s="17" t="s">
        <v>879</v>
      </c>
    </row>
    <row r="240" spans="1:14" ht="75" customHeight="1">
      <c r="A240" s="11" t="s">
        <v>320</v>
      </c>
      <c r="B240" s="11" t="s">
        <v>321</v>
      </c>
      <c r="C240" s="11" t="s">
        <v>784</v>
      </c>
      <c r="D240" s="28" t="s">
        <v>322</v>
      </c>
      <c r="E240" s="29"/>
      <c r="F240" s="13">
        <v>413.97370000000001</v>
      </c>
      <c r="G240" s="13">
        <f>F240-1.007276</f>
        <v>412.96642400000002</v>
      </c>
      <c r="H240" s="15" t="s">
        <v>43</v>
      </c>
      <c r="I240" s="17">
        <v>156.36799999999999</v>
      </c>
      <c r="J240" s="17">
        <v>8.7292611371174486E-2</v>
      </c>
      <c r="K240" s="17">
        <v>5.5825112152853837E-2</v>
      </c>
      <c r="L240" s="11" t="s">
        <v>786</v>
      </c>
      <c r="M240" s="11" t="s">
        <v>785</v>
      </c>
      <c r="N240" s="17" t="s">
        <v>879</v>
      </c>
    </row>
    <row r="241" spans="1:14" ht="75" customHeight="1">
      <c r="A241" s="11" t="s">
        <v>320</v>
      </c>
      <c r="B241" s="11" t="s">
        <v>321</v>
      </c>
      <c r="C241" s="11" t="s">
        <v>784</v>
      </c>
      <c r="D241" s="28" t="s">
        <v>322</v>
      </c>
      <c r="E241" s="12"/>
      <c r="F241" s="13">
        <v>413.97370000000001</v>
      </c>
      <c r="G241" s="13">
        <f>2*F240-1.007276</f>
        <v>826.94012399999997</v>
      </c>
      <c r="H241" s="15" t="s">
        <v>144</v>
      </c>
      <c r="I241" s="17">
        <v>226.57499999999999</v>
      </c>
      <c r="J241" s="17">
        <v>8.386497083606928E-2</v>
      </c>
      <c r="K241" s="17">
        <v>3.7014220825805709E-2</v>
      </c>
      <c r="L241" s="11" t="s">
        <v>786</v>
      </c>
      <c r="M241" s="11" t="s">
        <v>785</v>
      </c>
      <c r="N241" s="17" t="s">
        <v>879</v>
      </c>
    </row>
    <row r="242" spans="1:14" ht="75" customHeight="1">
      <c r="A242" s="11" t="s">
        <v>320</v>
      </c>
      <c r="B242" s="11" t="s">
        <v>321</v>
      </c>
      <c r="C242" s="11" t="s">
        <v>784</v>
      </c>
      <c r="D242" s="28" t="s">
        <v>322</v>
      </c>
      <c r="E242" s="12"/>
      <c r="F242" s="13">
        <v>413.97370000000001</v>
      </c>
      <c r="G242" s="13">
        <f>F240-1.007276-43.9898292442</f>
        <v>368.97659475580002</v>
      </c>
      <c r="H242" s="15" t="s">
        <v>310</v>
      </c>
      <c r="I242" s="17">
        <v>139.44400000000002</v>
      </c>
      <c r="J242" s="17">
        <v>7.2318738927057452E-2</v>
      </c>
      <c r="K242" s="17">
        <v>5.1862209149950836E-2</v>
      </c>
      <c r="L242" s="11" t="s">
        <v>786</v>
      </c>
      <c r="M242" s="11" t="s">
        <v>785</v>
      </c>
      <c r="N242" s="17" t="s">
        <v>879</v>
      </c>
    </row>
    <row r="243" spans="1:14" ht="75" customHeight="1">
      <c r="A243" s="11" t="s">
        <v>347</v>
      </c>
      <c r="B243" s="11" t="s">
        <v>348</v>
      </c>
      <c r="C243" s="11" t="s">
        <v>811</v>
      </c>
      <c r="D243" s="28" t="s">
        <v>349</v>
      </c>
      <c r="E243" s="29"/>
      <c r="F243" s="13">
        <v>713.95450000000005</v>
      </c>
      <c r="G243" s="13">
        <f>F243-1.007276</f>
        <v>712.94722400000001</v>
      </c>
      <c r="H243" s="15" t="s">
        <v>43</v>
      </c>
      <c r="I243" s="17">
        <v>209.91200000000003</v>
      </c>
      <c r="J243" s="17">
        <v>6.3796551630946885E-2</v>
      </c>
      <c r="K243" s="17">
        <v>3.039204601497145E-2</v>
      </c>
      <c r="L243" s="11" t="s">
        <v>813</v>
      </c>
      <c r="M243" s="11" t="s">
        <v>812</v>
      </c>
      <c r="N243" s="17" t="s">
        <v>879</v>
      </c>
    </row>
    <row r="244" spans="1:14" ht="75" customHeight="1">
      <c r="A244" s="11" t="s">
        <v>347</v>
      </c>
      <c r="B244" s="11" t="s">
        <v>348</v>
      </c>
      <c r="C244" s="11" t="s">
        <v>811</v>
      </c>
      <c r="D244" s="28" t="s">
        <v>349</v>
      </c>
      <c r="E244" s="12"/>
      <c r="F244" s="13">
        <v>713.95450000000005</v>
      </c>
      <c r="G244" s="13">
        <f>2*F243-1.007276</f>
        <v>1426.9017240000001</v>
      </c>
      <c r="H244" s="15" t="s">
        <v>144</v>
      </c>
      <c r="I244" s="17">
        <v>302.01800000000003</v>
      </c>
      <c r="J244" s="17">
        <v>0.1420211251891777</v>
      </c>
      <c r="K244" s="17">
        <v>4.7024059886886772E-2</v>
      </c>
      <c r="L244" s="11" t="s">
        <v>813</v>
      </c>
      <c r="M244" s="11" t="s">
        <v>812</v>
      </c>
      <c r="N244" s="17" t="s">
        <v>879</v>
      </c>
    </row>
    <row r="245" spans="1:14" ht="75" customHeight="1">
      <c r="A245" s="11" t="s">
        <v>347</v>
      </c>
      <c r="B245" s="11" t="s">
        <v>348</v>
      </c>
      <c r="C245" s="11" t="s">
        <v>811</v>
      </c>
      <c r="D245" s="28" t="s">
        <v>349</v>
      </c>
      <c r="E245" s="12"/>
      <c r="F245" s="13">
        <v>713.95450000000005</v>
      </c>
      <c r="G245" s="33">
        <v>668.95739475580001</v>
      </c>
      <c r="H245" s="15" t="s">
        <v>310</v>
      </c>
      <c r="I245" s="17">
        <v>188.42999999999998</v>
      </c>
      <c r="J245" s="17">
        <v>4.8476798574161706E-2</v>
      </c>
      <c r="K245" s="17">
        <v>2.5726688199417137E-2</v>
      </c>
      <c r="L245" s="11" t="s">
        <v>813</v>
      </c>
      <c r="M245" s="11" t="s">
        <v>812</v>
      </c>
      <c r="N245" s="17" t="s">
        <v>879</v>
      </c>
    </row>
    <row r="246" spans="1:14" ht="75" customHeight="1">
      <c r="A246" s="11" t="s">
        <v>341</v>
      </c>
      <c r="B246" s="11" t="s">
        <v>342</v>
      </c>
      <c r="C246" s="11" t="s">
        <v>805</v>
      </c>
      <c r="D246" s="28" t="s">
        <v>343</v>
      </c>
      <c r="E246" s="29"/>
      <c r="F246" s="13">
        <v>663.95770000000005</v>
      </c>
      <c r="G246" s="13">
        <f>F246-1.007276</f>
        <v>662.950424</v>
      </c>
      <c r="H246" s="15" t="s">
        <v>43</v>
      </c>
      <c r="I246" s="17">
        <v>201.05199999999999</v>
      </c>
      <c r="J246" s="17">
        <v>3.5637059362414798E-2</v>
      </c>
      <c r="K246" s="17">
        <v>1.7725294631445992E-2</v>
      </c>
      <c r="L246" s="11" t="s">
        <v>807</v>
      </c>
      <c r="M246" s="11" t="s">
        <v>806</v>
      </c>
      <c r="N246" s="17" t="s">
        <v>879</v>
      </c>
    </row>
    <row r="247" spans="1:14" ht="75" customHeight="1">
      <c r="A247" s="11" t="s">
        <v>341</v>
      </c>
      <c r="B247" s="11" t="s">
        <v>342</v>
      </c>
      <c r="C247" s="11" t="s">
        <v>805</v>
      </c>
      <c r="D247" s="28" t="s">
        <v>343</v>
      </c>
      <c r="E247" s="12"/>
      <c r="F247" s="13">
        <v>663.95770000000005</v>
      </c>
      <c r="G247" s="13">
        <f>2*F246-1.007276</f>
        <v>1326.908124</v>
      </c>
      <c r="H247" s="15" t="s">
        <v>144</v>
      </c>
      <c r="I247" s="17">
        <v>290.63500000000005</v>
      </c>
      <c r="J247" s="17">
        <v>6.0277137733414123E-2</v>
      </c>
      <c r="K247" s="17">
        <v>2.0739806882658356E-2</v>
      </c>
      <c r="L247" s="11" t="s">
        <v>807</v>
      </c>
      <c r="M247" s="11" t="s">
        <v>806</v>
      </c>
      <c r="N247" s="17" t="s">
        <v>879</v>
      </c>
    </row>
    <row r="248" spans="1:14" ht="75" customHeight="1">
      <c r="A248" s="11" t="s">
        <v>341</v>
      </c>
      <c r="B248" s="11" t="s">
        <v>342</v>
      </c>
      <c r="C248" s="11" t="s">
        <v>805</v>
      </c>
      <c r="D248" s="28" t="s">
        <v>343</v>
      </c>
      <c r="E248" s="12"/>
      <c r="F248" s="13">
        <v>663.95770000000005</v>
      </c>
      <c r="G248" s="13">
        <f>F246-1.007276-43.9898292442</f>
        <v>618.9605947558</v>
      </c>
      <c r="H248" s="15" t="s">
        <v>310</v>
      </c>
      <c r="I248" s="17">
        <v>180.304</v>
      </c>
      <c r="J248" s="17">
        <v>3.9115214431220277E-2</v>
      </c>
      <c r="K248" s="17">
        <v>2.1694035867878846E-2</v>
      </c>
      <c r="L248" s="11" t="s">
        <v>807</v>
      </c>
      <c r="M248" s="11" t="s">
        <v>806</v>
      </c>
      <c r="N248" s="17" t="s">
        <v>879</v>
      </c>
    </row>
    <row r="249" spans="1:14" ht="75" customHeight="1">
      <c r="A249" s="11" t="s">
        <v>314</v>
      </c>
      <c r="B249" s="11" t="s">
        <v>315</v>
      </c>
      <c r="C249" s="11" t="s">
        <v>778</v>
      </c>
      <c r="D249" s="28" t="s">
        <v>316</v>
      </c>
      <c r="E249" s="29"/>
      <c r="F249" s="13">
        <v>563.96410000000003</v>
      </c>
      <c r="G249" s="13">
        <f>F249-1.007276</f>
        <v>562.95682399999998</v>
      </c>
      <c r="H249" s="15" t="s">
        <v>43</v>
      </c>
      <c r="I249" s="17">
        <v>182.858</v>
      </c>
      <c r="J249" s="17">
        <v>5.7619441163558029E-2</v>
      </c>
      <c r="K249" s="17">
        <v>3.1510484180926196E-2</v>
      </c>
      <c r="L249" s="11" t="s">
        <v>780</v>
      </c>
      <c r="M249" s="11" t="s">
        <v>779</v>
      </c>
      <c r="N249" s="17" t="s">
        <v>879</v>
      </c>
    </row>
    <row r="250" spans="1:14" ht="75" customHeight="1">
      <c r="A250" s="11" t="s">
        <v>314</v>
      </c>
      <c r="B250" s="11" t="s">
        <v>315</v>
      </c>
      <c r="C250" s="11" t="s">
        <v>778</v>
      </c>
      <c r="D250" s="28" t="s">
        <v>316</v>
      </c>
      <c r="E250" s="12"/>
      <c r="F250" s="13">
        <v>563.96410000000003</v>
      </c>
      <c r="G250" s="13">
        <f>2*F249-1.007276</f>
        <v>1126.920924</v>
      </c>
      <c r="H250" s="15" t="s">
        <v>144</v>
      </c>
      <c r="I250" s="17">
        <v>266.8075</v>
      </c>
      <c r="J250" s="17">
        <v>0.11528949070347212</v>
      </c>
      <c r="K250" s="17">
        <v>4.3210738342614852E-2</v>
      </c>
      <c r="L250" s="11" t="s">
        <v>780</v>
      </c>
      <c r="M250" s="11" t="s">
        <v>779</v>
      </c>
      <c r="N250" s="17" t="s">
        <v>879</v>
      </c>
    </row>
    <row r="251" spans="1:14" ht="75" customHeight="1">
      <c r="A251" s="11" t="s">
        <v>314</v>
      </c>
      <c r="B251" s="11" t="s">
        <v>315</v>
      </c>
      <c r="C251" s="11" t="s">
        <v>778</v>
      </c>
      <c r="D251" s="28" t="s">
        <v>316</v>
      </c>
      <c r="E251" s="12"/>
      <c r="F251" s="13">
        <v>563.96410000000003</v>
      </c>
      <c r="G251" s="13">
        <f>F249-1.007276-43.9898292442</f>
        <v>518.96699475579999</v>
      </c>
      <c r="H251" s="15" t="s">
        <v>310</v>
      </c>
      <c r="I251" s="17">
        <v>163.83800000000002</v>
      </c>
      <c r="J251" s="17">
        <v>7.949842765740725E-2</v>
      </c>
      <c r="K251" s="17">
        <v>4.8522581853664738E-2</v>
      </c>
      <c r="L251" s="11" t="s">
        <v>780</v>
      </c>
      <c r="M251" s="11" t="s">
        <v>779</v>
      </c>
      <c r="N251" s="17" t="s">
        <v>879</v>
      </c>
    </row>
    <row r="252" spans="1:14" ht="75" customHeight="1">
      <c r="A252" s="11" t="s">
        <v>375</v>
      </c>
      <c r="B252" s="11" t="s">
        <v>376</v>
      </c>
      <c r="C252" s="11" t="s">
        <v>857</v>
      </c>
      <c r="D252" s="11" t="s">
        <v>377</v>
      </c>
      <c r="E252" s="12"/>
      <c r="F252" s="13">
        <v>498.95347844579999</v>
      </c>
      <c r="G252" s="13">
        <f>F252-1.007276</f>
        <v>497.9462024458</v>
      </c>
      <c r="H252" s="15" t="s">
        <v>43</v>
      </c>
      <c r="I252" s="17">
        <v>170.13399999999999</v>
      </c>
      <c r="J252" s="17">
        <v>2.2173557826077172E-2</v>
      </c>
      <c r="K252" s="17">
        <v>1.3032996241831246E-2</v>
      </c>
      <c r="L252" s="11" t="s">
        <v>859</v>
      </c>
      <c r="M252" s="11" t="s">
        <v>858</v>
      </c>
      <c r="N252" s="17" t="s">
        <v>879</v>
      </c>
    </row>
    <row r="253" spans="1:14" ht="75" customHeight="1">
      <c r="A253" s="11" t="s">
        <v>323</v>
      </c>
      <c r="B253" s="11" t="s">
        <v>324</v>
      </c>
      <c r="C253" s="11" t="s">
        <v>787</v>
      </c>
      <c r="D253" s="11" t="s">
        <v>325</v>
      </c>
      <c r="E253" s="12"/>
      <c r="F253" s="13">
        <v>499.93749402880002</v>
      </c>
      <c r="G253" s="13">
        <f>F253-1.007276</f>
        <v>498.93021802880003</v>
      </c>
      <c r="H253" s="15" t="s">
        <v>43</v>
      </c>
      <c r="I253" s="17">
        <v>168.892</v>
      </c>
      <c r="J253" s="17">
        <v>7.4632432628184114E-2</v>
      </c>
      <c r="K253" s="17">
        <v>4.4189442145385283E-2</v>
      </c>
      <c r="L253" s="11" t="s">
        <v>788</v>
      </c>
      <c r="M253" s="11" t="s">
        <v>789</v>
      </c>
      <c r="N253" s="17" t="s">
        <v>879</v>
      </c>
    </row>
    <row r="254" spans="1:14" ht="75" customHeight="1">
      <c r="A254" s="11" t="s">
        <v>323</v>
      </c>
      <c r="B254" s="11" t="s">
        <v>324</v>
      </c>
      <c r="C254" s="11" t="s">
        <v>787</v>
      </c>
      <c r="D254" s="11" t="s">
        <v>325</v>
      </c>
      <c r="E254" s="12"/>
      <c r="F254" s="13">
        <v>499.93749402880002</v>
      </c>
      <c r="G254" s="13">
        <f>2*F253-1.007276</f>
        <v>998.86771205759999</v>
      </c>
      <c r="H254" s="15" t="s">
        <v>144</v>
      </c>
      <c r="I254" s="17">
        <v>257.71600000000001</v>
      </c>
      <c r="J254" s="17">
        <v>0.11717508267546632</v>
      </c>
      <c r="K254" s="17">
        <v>4.5466747379078645E-2</v>
      </c>
      <c r="L254" s="11" t="s">
        <v>788</v>
      </c>
      <c r="M254" s="11" t="s">
        <v>789</v>
      </c>
      <c r="N254" s="17" t="s">
        <v>879</v>
      </c>
    </row>
    <row r="255" spans="1:14" ht="75" customHeight="1">
      <c r="A255" s="11" t="s">
        <v>356</v>
      </c>
      <c r="B255" s="11" t="s">
        <v>357</v>
      </c>
      <c r="C255" s="11" t="s">
        <v>820</v>
      </c>
      <c r="D255" s="11" t="s">
        <v>358</v>
      </c>
      <c r="E255" s="12"/>
      <c r="F255" s="13">
        <v>263.98327999999998</v>
      </c>
      <c r="G255" s="13">
        <f>2*F255-1.007276</f>
        <v>526.95928399999991</v>
      </c>
      <c r="H255" s="15" t="s">
        <v>144</v>
      </c>
      <c r="I255" s="17">
        <v>179.95999999999998</v>
      </c>
      <c r="J255" s="17">
        <v>9.7979589711323589E-2</v>
      </c>
      <c r="K255" s="17">
        <v>5.4445204329475215E-2</v>
      </c>
      <c r="L255" s="11" t="s">
        <v>822</v>
      </c>
      <c r="M255" s="11" t="s">
        <v>821</v>
      </c>
      <c r="N255" s="17" t="s">
        <v>879</v>
      </c>
    </row>
    <row r="256" spans="1:14" ht="75" customHeight="1">
      <c r="A256" s="11" t="s">
        <v>356</v>
      </c>
      <c r="B256" s="11" t="s">
        <v>357</v>
      </c>
      <c r="C256" s="11" t="s">
        <v>820</v>
      </c>
      <c r="D256" s="11" t="s">
        <v>358</v>
      </c>
      <c r="E256" s="12"/>
      <c r="F256" s="13">
        <v>263.98327999999998</v>
      </c>
      <c r="G256" s="13">
        <f>F255-1.007276-43.9898292442</f>
        <v>218.98617475579999</v>
      </c>
      <c r="H256" s="15" t="s">
        <v>310</v>
      </c>
      <c r="I256" s="17">
        <v>116.78200000000001</v>
      </c>
      <c r="J256" s="17">
        <v>5.585696017507203E-2</v>
      </c>
      <c r="K256" s="17">
        <v>4.7830110954660846E-2</v>
      </c>
      <c r="L256" s="11" t="s">
        <v>822</v>
      </c>
      <c r="M256" s="11" t="s">
        <v>821</v>
      </c>
      <c r="N256" s="17" t="s">
        <v>879</v>
      </c>
    </row>
    <row r="257" spans="1:14" ht="75" customHeight="1">
      <c r="A257" s="11" t="s">
        <v>47</v>
      </c>
      <c r="B257" s="11"/>
      <c r="C257" s="11" t="s">
        <v>736</v>
      </c>
      <c r="D257" s="11" t="s">
        <v>48</v>
      </c>
      <c r="E257" s="12"/>
      <c r="F257" s="13">
        <v>139.02694299999999</v>
      </c>
      <c r="G257" s="24">
        <f>F257-1.007276</f>
        <v>138.019667</v>
      </c>
      <c r="H257" s="15" t="s">
        <v>43</v>
      </c>
      <c r="I257" s="17">
        <v>119.78399999999999</v>
      </c>
      <c r="J257" s="17">
        <v>2.9999999999994028E-2</v>
      </c>
      <c r="K257" s="17">
        <v>2.5045081146057926E-2</v>
      </c>
      <c r="L257" s="11" t="s">
        <v>738</v>
      </c>
      <c r="M257" s="11" t="s">
        <v>737</v>
      </c>
      <c r="N257" s="17" t="s">
        <v>880</v>
      </c>
    </row>
    <row r="258" spans="1:14" ht="75" customHeight="1">
      <c r="A258" s="11" t="s">
        <v>226</v>
      </c>
      <c r="B258" s="11" t="s">
        <v>227</v>
      </c>
      <c r="C258" s="11" t="s">
        <v>526</v>
      </c>
      <c r="D258" s="11" t="s">
        <v>228</v>
      </c>
      <c r="E258" s="12"/>
      <c r="F258" s="13">
        <v>574.09464170000001</v>
      </c>
      <c r="G258" s="14">
        <f>F258+1.007276</f>
        <v>575.10191770000006</v>
      </c>
      <c r="H258" s="15" t="s">
        <v>7</v>
      </c>
      <c r="I258" s="16">
        <v>228.76999999999998</v>
      </c>
      <c r="J258" s="17">
        <v>5.5677643628298072E-2</v>
      </c>
      <c r="K258" s="16">
        <v>2.4337825601389203E-2</v>
      </c>
      <c r="L258" s="11" t="s">
        <v>528</v>
      </c>
      <c r="M258" s="11" t="s">
        <v>527</v>
      </c>
      <c r="N258" s="17" t="s">
        <v>876</v>
      </c>
    </row>
    <row r="259" spans="1:14" ht="75" customHeight="1">
      <c r="A259" s="11" t="s">
        <v>226</v>
      </c>
      <c r="B259" s="11" t="s">
        <v>227</v>
      </c>
      <c r="C259" s="11" t="s">
        <v>526</v>
      </c>
      <c r="D259" s="11" t="s">
        <v>228</v>
      </c>
      <c r="E259" s="12"/>
      <c r="F259" s="13">
        <v>574.09464170000001</v>
      </c>
      <c r="G259" s="14">
        <f>F258+22.989218</f>
        <v>597.08385970000006</v>
      </c>
      <c r="H259" s="11" t="s">
        <v>11</v>
      </c>
      <c r="I259" s="16">
        <v>231.57600000000002</v>
      </c>
      <c r="J259" s="17">
        <v>2.9860788111947211E-2</v>
      </c>
      <c r="K259" s="16">
        <v>1.2894595343190663E-2</v>
      </c>
      <c r="L259" s="11" t="s">
        <v>528</v>
      </c>
      <c r="M259" s="11" t="s">
        <v>527</v>
      </c>
      <c r="N259" s="17" t="s">
        <v>876</v>
      </c>
    </row>
    <row r="260" spans="1:14" ht="75" customHeight="1">
      <c r="A260" s="11" t="s">
        <v>365</v>
      </c>
      <c r="B260" s="11" t="s">
        <v>366</v>
      </c>
      <c r="C260" s="11" t="s">
        <v>829</v>
      </c>
      <c r="D260" s="11" t="s">
        <v>367</v>
      </c>
      <c r="E260" s="12"/>
      <c r="F260" s="13">
        <v>427.97518131679999</v>
      </c>
      <c r="G260" s="13">
        <f>F260-1.007276</f>
        <v>426.9679053168</v>
      </c>
      <c r="H260" s="15" t="s">
        <v>43</v>
      </c>
      <c r="I260" s="17">
        <v>168.47200000000001</v>
      </c>
      <c r="J260" s="17">
        <v>6.2915286960595215E-2</v>
      </c>
      <c r="K260" s="17">
        <v>3.7344654874753795E-2</v>
      </c>
      <c r="L260" s="11" t="s">
        <v>831</v>
      </c>
      <c r="M260" s="11" t="s">
        <v>830</v>
      </c>
      <c r="N260" s="17" t="s">
        <v>879</v>
      </c>
    </row>
    <row r="261" spans="1:14" ht="75" customHeight="1">
      <c r="A261" s="11" t="s">
        <v>365</v>
      </c>
      <c r="B261" s="11" t="s">
        <v>366</v>
      </c>
      <c r="C261" s="11" t="s">
        <v>829</v>
      </c>
      <c r="D261" s="11" t="s">
        <v>367</v>
      </c>
      <c r="E261" s="12"/>
      <c r="F261" s="13">
        <v>427.97518131679999</v>
      </c>
      <c r="G261" s="13">
        <f>2*F260-1.007276</f>
        <v>854.94308663359993</v>
      </c>
      <c r="H261" s="15" t="s">
        <v>144</v>
      </c>
      <c r="I261" s="17">
        <v>236.238</v>
      </c>
      <c r="J261" s="17">
        <v>0.11470977871713707</v>
      </c>
      <c r="K261" s="17">
        <v>4.8556870070495466E-2</v>
      </c>
      <c r="L261" s="11" t="s">
        <v>831</v>
      </c>
      <c r="M261" s="11" t="s">
        <v>830</v>
      </c>
      <c r="N261" s="17" t="s">
        <v>879</v>
      </c>
    </row>
    <row r="262" spans="1:14" ht="75" customHeight="1">
      <c r="A262" s="11" t="s">
        <v>507</v>
      </c>
      <c r="B262" s="11" t="s">
        <v>131</v>
      </c>
      <c r="C262" s="11" t="s">
        <v>508</v>
      </c>
      <c r="D262" s="11" t="s">
        <v>132</v>
      </c>
      <c r="E262" s="12"/>
      <c r="F262" s="13">
        <v>308.21164700000003</v>
      </c>
      <c r="G262" s="14">
        <f>F262+1.007276</f>
        <v>309.21892300000002</v>
      </c>
      <c r="H262" s="15" t="s">
        <v>7</v>
      </c>
      <c r="I262" s="16">
        <v>183.21199999999999</v>
      </c>
      <c r="J262" s="17">
        <v>5.0695167422542806E-2</v>
      </c>
      <c r="K262" s="16">
        <v>2.7670222159325158E-2</v>
      </c>
      <c r="L262" s="11" t="s">
        <v>510</v>
      </c>
      <c r="M262" s="11" t="s">
        <v>509</v>
      </c>
      <c r="N262" s="17" t="s">
        <v>876</v>
      </c>
    </row>
    <row r="263" spans="1:14" ht="75" customHeight="1">
      <c r="A263" s="11" t="s">
        <v>507</v>
      </c>
      <c r="B263" s="11" t="s">
        <v>131</v>
      </c>
      <c r="C263" s="11" t="s">
        <v>508</v>
      </c>
      <c r="D263" s="11" t="s">
        <v>132</v>
      </c>
      <c r="E263" s="12"/>
      <c r="F263" s="13">
        <v>308.21164700000003</v>
      </c>
      <c r="G263" s="14">
        <f>F262+22.989218</f>
        <v>331.20086500000002</v>
      </c>
      <c r="H263" s="11" t="s">
        <v>11</v>
      </c>
      <c r="I263" s="16">
        <v>199.964</v>
      </c>
      <c r="J263" s="17">
        <v>9.2086915465772912E-2</v>
      </c>
      <c r="K263" s="16">
        <v>4.6051747047354978E-2</v>
      </c>
      <c r="L263" s="11" t="s">
        <v>510</v>
      </c>
      <c r="M263" s="11" t="s">
        <v>509</v>
      </c>
      <c r="N263" s="17" t="s">
        <v>876</v>
      </c>
    </row>
    <row r="264" spans="1:14" ht="75" customHeight="1">
      <c r="A264" s="11" t="s">
        <v>507</v>
      </c>
      <c r="B264" s="11" t="s">
        <v>131</v>
      </c>
      <c r="C264" s="11" t="s">
        <v>508</v>
      </c>
      <c r="D264" s="11" t="s">
        <v>132</v>
      </c>
      <c r="E264" s="12"/>
      <c r="F264" s="13">
        <v>308.21164700000003</v>
      </c>
      <c r="G264" s="14">
        <f>2*F262+1.007276</f>
        <v>617.4305700000001</v>
      </c>
      <c r="H264" s="11" t="s">
        <v>140</v>
      </c>
      <c r="I264" s="16">
        <v>262.50800000000004</v>
      </c>
      <c r="J264" s="17">
        <v>0.35336949500486636</v>
      </c>
      <c r="K264" s="16">
        <v>0.1346128479912484</v>
      </c>
      <c r="L264" s="11" t="s">
        <v>510</v>
      </c>
      <c r="M264" s="11" t="s">
        <v>509</v>
      </c>
      <c r="N264" s="17" t="s">
        <v>876</v>
      </c>
    </row>
    <row r="265" spans="1:14" ht="75" customHeight="1">
      <c r="A265" s="11" t="s">
        <v>507</v>
      </c>
      <c r="B265" s="11" t="s">
        <v>131</v>
      </c>
      <c r="C265" s="11" t="s">
        <v>508</v>
      </c>
      <c r="D265" s="11" t="s">
        <v>132</v>
      </c>
      <c r="E265" s="12"/>
      <c r="F265" s="13">
        <v>308.21164700000003</v>
      </c>
      <c r="G265" s="14">
        <f>F262*2+22.989218</f>
        <v>639.41251200000011</v>
      </c>
      <c r="H265" s="24" t="s">
        <v>139</v>
      </c>
      <c r="I265" s="16">
        <v>275.70999999999998</v>
      </c>
      <c r="J265" s="17">
        <v>7.6157731058620198E-2</v>
      </c>
      <c r="K265" s="16">
        <v>2.7622404359152804E-2</v>
      </c>
      <c r="L265" s="11" t="s">
        <v>510</v>
      </c>
      <c r="M265" s="11" t="s">
        <v>509</v>
      </c>
      <c r="N265" s="17" t="s">
        <v>876</v>
      </c>
    </row>
    <row r="266" spans="1:14" ht="75" customHeight="1">
      <c r="A266" s="11" t="s">
        <v>76</v>
      </c>
      <c r="B266" s="11" t="s">
        <v>77</v>
      </c>
      <c r="C266" s="11" t="s">
        <v>718</v>
      </c>
      <c r="D266" s="11" t="s">
        <v>78</v>
      </c>
      <c r="E266" s="12"/>
      <c r="F266" s="13">
        <v>402.22536810000003</v>
      </c>
      <c r="G266" s="14">
        <f>F266+1.007276</f>
        <v>403.23264410000002</v>
      </c>
      <c r="H266" s="15" t="s">
        <v>7</v>
      </c>
      <c r="I266" s="17">
        <v>199.82400000000001</v>
      </c>
      <c r="J266" s="17">
        <v>0.23136551169091332</v>
      </c>
      <c r="K266" s="17">
        <v>0.11578464633423077</v>
      </c>
      <c r="L266" s="11" t="s">
        <v>720</v>
      </c>
      <c r="M266" s="11" t="s">
        <v>719</v>
      </c>
      <c r="N266" s="17" t="s">
        <v>401</v>
      </c>
    </row>
    <row r="267" spans="1:14" ht="75" customHeight="1">
      <c r="A267" s="11" t="s">
        <v>76</v>
      </c>
      <c r="B267" s="11" t="s">
        <v>77</v>
      </c>
      <c r="C267" s="11" t="s">
        <v>718</v>
      </c>
      <c r="D267" s="11" t="s">
        <v>78</v>
      </c>
      <c r="E267" s="12"/>
      <c r="F267" s="13">
        <v>402.22536810000003</v>
      </c>
      <c r="G267" s="14">
        <f>F266+22.989218</f>
        <v>425.21458610000002</v>
      </c>
      <c r="H267" s="11" t="s">
        <v>11</v>
      </c>
      <c r="I267" s="17">
        <v>205.76799999999997</v>
      </c>
      <c r="J267" s="17">
        <v>5.6745043836443659E-2</v>
      </c>
      <c r="K267" s="17">
        <v>2.7577195597198626E-2</v>
      </c>
      <c r="L267" s="11" t="s">
        <v>720</v>
      </c>
      <c r="M267" s="11" t="s">
        <v>719</v>
      </c>
      <c r="N267" s="17" t="s">
        <v>401</v>
      </c>
    </row>
    <row r="268" spans="1:14" ht="75" customHeight="1">
      <c r="A268" s="11" t="s">
        <v>76</v>
      </c>
      <c r="B268" s="11" t="s">
        <v>77</v>
      </c>
      <c r="C268" s="11" t="s">
        <v>718</v>
      </c>
      <c r="D268" s="11" t="s">
        <v>78</v>
      </c>
      <c r="E268" s="12"/>
      <c r="F268" s="13">
        <v>402.22536810000003</v>
      </c>
      <c r="G268" s="14">
        <f>F266*2+22.989218</f>
        <v>827.4399542000001</v>
      </c>
      <c r="H268" s="24" t="s">
        <v>139</v>
      </c>
      <c r="I268" s="17">
        <v>291.524</v>
      </c>
      <c r="J268" s="17">
        <v>0.1417039166713415</v>
      </c>
      <c r="K268" s="17">
        <v>4.8607976245983689E-2</v>
      </c>
      <c r="L268" s="11" t="s">
        <v>720</v>
      </c>
      <c r="M268" s="11" t="s">
        <v>719</v>
      </c>
      <c r="N268" s="17" t="s">
        <v>401</v>
      </c>
    </row>
    <row r="269" spans="1:14" ht="75" customHeight="1">
      <c r="A269" s="11" t="s">
        <v>304</v>
      </c>
      <c r="B269" s="11" t="s">
        <v>305</v>
      </c>
      <c r="C269" s="11" t="s">
        <v>769</v>
      </c>
      <c r="D269" s="11" t="s">
        <v>306</v>
      </c>
      <c r="E269" s="12"/>
      <c r="F269" s="13">
        <v>287.95116300000001</v>
      </c>
      <c r="G269" s="24">
        <f>F269-1.007276</f>
        <v>286.94388700000002</v>
      </c>
      <c r="H269" s="15" t="s">
        <v>43</v>
      </c>
      <c r="I269" s="17">
        <v>158.93800000000002</v>
      </c>
      <c r="J269" s="17">
        <v>9.128709291751938E-2</v>
      </c>
      <c r="K269" s="17">
        <v>5.7435662281845351E-2</v>
      </c>
      <c r="L269" s="11" t="s">
        <v>771</v>
      </c>
      <c r="M269" s="11" t="s">
        <v>770</v>
      </c>
      <c r="N269" s="17" t="s">
        <v>880</v>
      </c>
    </row>
    <row r="270" spans="1:14" ht="75" customHeight="1">
      <c r="A270" s="11" t="s">
        <v>133</v>
      </c>
      <c r="B270" s="11" t="s">
        <v>134</v>
      </c>
      <c r="C270" s="11" t="s">
        <v>495</v>
      </c>
      <c r="D270" s="11" t="s">
        <v>135</v>
      </c>
      <c r="E270" s="12"/>
      <c r="F270" s="13">
        <v>182.070796</v>
      </c>
      <c r="G270" s="14">
        <f>F270+1.007276</f>
        <v>183.07807199999999</v>
      </c>
      <c r="H270" s="15" t="s">
        <v>7</v>
      </c>
      <c r="I270" s="16">
        <v>132.62800000000001</v>
      </c>
      <c r="J270" s="17">
        <v>6.2209324059979122E-2</v>
      </c>
      <c r="K270" s="16">
        <v>4.6905121135792684E-2</v>
      </c>
      <c r="L270" s="11" t="s">
        <v>497</v>
      </c>
      <c r="M270" s="11" t="s">
        <v>496</v>
      </c>
      <c r="N270" s="17" t="s">
        <v>876</v>
      </c>
    </row>
    <row r="271" spans="1:14" ht="75" customHeight="1">
      <c r="A271" s="11" t="s">
        <v>133</v>
      </c>
      <c r="B271" s="11" t="s">
        <v>134</v>
      </c>
      <c r="C271" s="11" t="s">
        <v>495</v>
      </c>
      <c r="D271" s="11" t="s">
        <v>135</v>
      </c>
      <c r="E271" s="12"/>
      <c r="F271" s="13">
        <v>182.070796</v>
      </c>
      <c r="G271" s="14">
        <f>F270+22.989218</f>
        <v>205.060014</v>
      </c>
      <c r="H271" s="11" t="s">
        <v>11</v>
      </c>
      <c r="I271" s="16">
        <v>150.92599999999999</v>
      </c>
      <c r="J271" s="17">
        <v>0.11238327277669288</v>
      </c>
      <c r="K271" s="16">
        <v>7.4462500017686076E-2</v>
      </c>
      <c r="L271" s="11" t="s">
        <v>497</v>
      </c>
      <c r="M271" s="11" t="s">
        <v>496</v>
      </c>
      <c r="N271" s="17" t="s">
        <v>876</v>
      </c>
    </row>
    <row r="272" spans="1:14" ht="75" customHeight="1">
      <c r="A272" s="11" t="s">
        <v>133</v>
      </c>
      <c r="B272" s="11" t="s">
        <v>134</v>
      </c>
      <c r="C272" s="11" t="s">
        <v>495</v>
      </c>
      <c r="D272" s="11" t="s">
        <v>135</v>
      </c>
      <c r="E272" s="12"/>
      <c r="F272" s="13">
        <v>182.070796</v>
      </c>
      <c r="G272" s="14">
        <f>F270*2+22.989218</f>
        <v>387.13081</v>
      </c>
      <c r="H272" s="24" t="s">
        <v>139</v>
      </c>
      <c r="I272" s="16">
        <v>192.64599999999999</v>
      </c>
      <c r="J272" s="17">
        <v>0.22052210773525527</v>
      </c>
      <c r="K272" s="16">
        <v>0.11447012018689995</v>
      </c>
      <c r="L272" s="11" t="s">
        <v>497</v>
      </c>
      <c r="M272" s="11" t="s">
        <v>496</v>
      </c>
      <c r="N272" s="17" t="s">
        <v>876</v>
      </c>
    </row>
    <row r="273" spans="1:14" ht="75" customHeight="1">
      <c r="A273" s="11" t="s">
        <v>65</v>
      </c>
      <c r="B273" s="11" t="s">
        <v>66</v>
      </c>
      <c r="C273" s="11" t="s">
        <v>483</v>
      </c>
      <c r="D273" s="11" t="s">
        <v>67</v>
      </c>
      <c r="E273" s="12"/>
      <c r="F273" s="13">
        <v>266.1646963</v>
      </c>
      <c r="G273" s="14">
        <f>F273+1.007276</f>
        <v>267.17197229999999</v>
      </c>
      <c r="H273" s="15" t="s">
        <v>7</v>
      </c>
      <c r="I273" s="17">
        <v>165.43799999999999</v>
      </c>
      <c r="J273" s="17">
        <v>0.22993477335975435</v>
      </c>
      <c r="K273" s="17">
        <v>0.13898546486282135</v>
      </c>
      <c r="L273" s="11" t="s">
        <v>484</v>
      </c>
      <c r="M273" s="11" t="s">
        <v>485</v>
      </c>
      <c r="N273" s="17" t="s">
        <v>876</v>
      </c>
    </row>
    <row r="274" spans="1:14" ht="75" customHeight="1">
      <c r="A274" s="11" t="s">
        <v>65</v>
      </c>
      <c r="B274" s="11" t="s">
        <v>66</v>
      </c>
      <c r="C274" s="11" t="s">
        <v>483</v>
      </c>
      <c r="D274" s="11" t="s">
        <v>67</v>
      </c>
      <c r="E274" s="12"/>
      <c r="F274" s="13">
        <v>266.1646963</v>
      </c>
      <c r="G274" s="14">
        <f>F273+22.989218</f>
        <v>289.1539143</v>
      </c>
      <c r="H274" s="11" t="s">
        <v>11</v>
      </c>
      <c r="I274" s="17">
        <v>183.19</v>
      </c>
      <c r="J274" s="17">
        <v>8.1240384046364425E-2</v>
      </c>
      <c r="K274" s="17">
        <v>4.4347608519222897E-2</v>
      </c>
      <c r="L274" s="11" t="s">
        <v>484</v>
      </c>
      <c r="M274" s="11" t="s">
        <v>485</v>
      </c>
      <c r="N274" s="17" t="s">
        <v>876</v>
      </c>
    </row>
    <row r="275" spans="1:14" ht="75" customHeight="1">
      <c r="A275" s="11" t="s">
        <v>65</v>
      </c>
      <c r="B275" s="11" t="s">
        <v>66</v>
      </c>
      <c r="C275" s="11" t="s">
        <v>483</v>
      </c>
      <c r="D275" s="11" t="s">
        <v>67</v>
      </c>
      <c r="E275" s="12"/>
      <c r="F275" s="13">
        <v>266.1646963</v>
      </c>
      <c r="G275" s="14">
        <f>2*F273+1.007276</f>
        <v>533.33666860000005</v>
      </c>
      <c r="H275" s="11" t="s">
        <v>140</v>
      </c>
      <c r="I275" s="17">
        <v>234.54400000000001</v>
      </c>
      <c r="J275" s="17">
        <v>8.9610267268879412E-2</v>
      </c>
      <c r="K275" s="17">
        <v>3.8206164842792573E-2</v>
      </c>
      <c r="L275" s="11" t="s">
        <v>484</v>
      </c>
      <c r="M275" s="11" t="s">
        <v>485</v>
      </c>
      <c r="N275" s="17" t="s">
        <v>876</v>
      </c>
    </row>
    <row r="276" spans="1:14" ht="75" customHeight="1">
      <c r="A276" s="11" t="s">
        <v>65</v>
      </c>
      <c r="B276" s="11" t="s">
        <v>66</v>
      </c>
      <c r="C276" s="11" t="s">
        <v>483</v>
      </c>
      <c r="D276" s="11" t="s">
        <v>67</v>
      </c>
      <c r="E276" s="12"/>
      <c r="F276" s="13">
        <v>266.1646963</v>
      </c>
      <c r="G276" s="14">
        <f>F273*2+22.989218</f>
        <v>555.31861060000006</v>
      </c>
      <c r="H276" s="23" t="s">
        <v>139</v>
      </c>
      <c r="I276" s="17">
        <v>248.37599999999998</v>
      </c>
      <c r="J276" s="17">
        <v>0.11781341180017905</v>
      </c>
      <c r="K276" s="17">
        <v>4.743349268857662E-2</v>
      </c>
      <c r="L276" s="11" t="s">
        <v>484</v>
      </c>
      <c r="M276" s="11" t="s">
        <v>485</v>
      </c>
      <c r="N276" s="17" t="s">
        <v>876</v>
      </c>
    </row>
    <row r="277" spans="1:14" ht="75" customHeight="1">
      <c r="A277" s="15" t="s">
        <v>36</v>
      </c>
      <c r="B277" s="15" t="s">
        <v>37</v>
      </c>
      <c r="C277" s="15" t="s">
        <v>498</v>
      </c>
      <c r="D277" s="15" t="s">
        <v>38</v>
      </c>
      <c r="E277" s="19"/>
      <c r="F277" s="14">
        <v>368.1177462</v>
      </c>
      <c r="G277" s="14">
        <f>F277+1.007276</f>
        <v>369.12502219999999</v>
      </c>
      <c r="H277" s="15" t="s">
        <v>7</v>
      </c>
      <c r="I277" s="17">
        <v>188.56</v>
      </c>
      <c r="J277" s="17">
        <v>0.10416333328000452</v>
      </c>
      <c r="K277" s="17">
        <v>5.5241479253290475E-2</v>
      </c>
      <c r="L277" s="11" t="s">
        <v>500</v>
      </c>
      <c r="M277" s="11" t="s">
        <v>499</v>
      </c>
      <c r="N277" s="17" t="s">
        <v>876</v>
      </c>
    </row>
    <row r="278" spans="1:14" ht="75" customHeight="1">
      <c r="A278" s="15" t="s">
        <v>36</v>
      </c>
      <c r="B278" s="15" t="s">
        <v>37</v>
      </c>
      <c r="C278" s="15" t="s">
        <v>498</v>
      </c>
      <c r="D278" s="15" t="s">
        <v>38</v>
      </c>
      <c r="E278" s="12"/>
      <c r="F278" s="14">
        <v>368.1177462</v>
      </c>
      <c r="G278" s="14">
        <f>F277+22.989218</f>
        <v>391.10696419999999</v>
      </c>
      <c r="H278" s="11" t="s">
        <v>11</v>
      </c>
      <c r="I278" s="17">
        <v>198.55800000000002</v>
      </c>
      <c r="J278" s="17">
        <v>0.11777096416349134</v>
      </c>
      <c r="K278" s="17">
        <v>5.9313129747223144E-2</v>
      </c>
      <c r="L278" s="11" t="s">
        <v>500</v>
      </c>
      <c r="M278" s="11" t="s">
        <v>499</v>
      </c>
      <c r="N278" s="17" t="s">
        <v>876</v>
      </c>
    </row>
    <row r="279" spans="1:14" ht="75" customHeight="1">
      <c r="A279" s="15" t="s">
        <v>36</v>
      </c>
      <c r="B279" s="15" t="s">
        <v>37</v>
      </c>
      <c r="C279" s="15" t="s">
        <v>498</v>
      </c>
      <c r="D279" s="15" t="s">
        <v>38</v>
      </c>
      <c r="E279" s="12"/>
      <c r="F279" s="14">
        <v>368.1177462</v>
      </c>
      <c r="G279" s="14">
        <f>F277*2+22.989218</f>
        <v>759.22471040000005</v>
      </c>
      <c r="H279" s="24" t="s">
        <v>139</v>
      </c>
      <c r="I279" s="17">
        <v>272.51400000000001</v>
      </c>
      <c r="J279" s="17">
        <v>0.16241921068641901</v>
      </c>
      <c r="K279" s="17">
        <v>5.960031803372267E-2</v>
      </c>
      <c r="L279" s="11" t="s">
        <v>500</v>
      </c>
      <c r="M279" s="11" t="s">
        <v>499</v>
      </c>
      <c r="N279" s="17" t="s">
        <v>876</v>
      </c>
    </row>
    <row r="280" spans="1:14" ht="75" customHeight="1">
      <c r="A280" s="11" t="s">
        <v>71</v>
      </c>
      <c r="B280" s="11" t="s">
        <v>72</v>
      </c>
      <c r="C280" s="11" t="s">
        <v>486</v>
      </c>
      <c r="D280" s="11" t="s">
        <v>67</v>
      </c>
      <c r="E280" s="12"/>
      <c r="F280" s="13">
        <v>266.1646963</v>
      </c>
      <c r="G280" s="14">
        <f>F280+1.007276</f>
        <v>267.17197229999999</v>
      </c>
      <c r="H280" s="15" t="s">
        <v>7</v>
      </c>
      <c r="I280" s="17">
        <v>166.72800000000001</v>
      </c>
      <c r="J280" s="17">
        <v>5.7183913821990076E-2</v>
      </c>
      <c r="K280" s="17">
        <v>3.4297726729757491E-2</v>
      </c>
      <c r="L280" s="11" t="s">
        <v>488</v>
      </c>
      <c r="M280" s="11" t="s">
        <v>487</v>
      </c>
      <c r="N280" s="17" t="s">
        <v>876</v>
      </c>
    </row>
    <row r="281" spans="1:14" ht="75" customHeight="1">
      <c r="A281" s="11" t="s">
        <v>71</v>
      </c>
      <c r="B281" s="11" t="s">
        <v>72</v>
      </c>
      <c r="C281" s="11" t="s">
        <v>486</v>
      </c>
      <c r="D281" s="11" t="s">
        <v>67</v>
      </c>
      <c r="E281" s="12"/>
      <c r="F281" s="13">
        <v>266.1646963</v>
      </c>
      <c r="G281" s="14">
        <f>F280+22.989218</f>
        <v>289.1539143</v>
      </c>
      <c r="H281" s="11" t="s">
        <v>11</v>
      </c>
      <c r="I281" s="17">
        <v>184.54199999999997</v>
      </c>
      <c r="J281" s="17">
        <v>9.8843310345213653E-2</v>
      </c>
      <c r="K281" s="17">
        <v>5.3561417100288104E-2</v>
      </c>
      <c r="L281" s="11" t="s">
        <v>488</v>
      </c>
      <c r="M281" s="11" t="s">
        <v>487</v>
      </c>
      <c r="N281" s="17" t="s">
        <v>876</v>
      </c>
    </row>
    <row r="282" spans="1:14" ht="75" customHeight="1">
      <c r="A282" s="11" t="s">
        <v>71</v>
      </c>
      <c r="B282" s="11" t="s">
        <v>72</v>
      </c>
      <c r="C282" s="11" t="s">
        <v>486</v>
      </c>
      <c r="D282" s="11" t="s">
        <v>67</v>
      </c>
      <c r="E282" s="12"/>
      <c r="F282" s="13">
        <v>266.1646963</v>
      </c>
      <c r="G282" s="14">
        <f>2*F280+1.007276</f>
        <v>533.33666860000005</v>
      </c>
      <c r="H282" s="11" t="s">
        <v>140</v>
      </c>
      <c r="I282" s="17">
        <v>236.49</v>
      </c>
      <c r="J282" s="17">
        <v>9.1378334412493198E-2</v>
      </c>
      <c r="K282" s="17">
        <v>3.8639407337516682E-2</v>
      </c>
      <c r="L282" s="11" t="s">
        <v>488</v>
      </c>
      <c r="M282" s="11" t="s">
        <v>487</v>
      </c>
      <c r="N282" s="17" t="s">
        <v>876</v>
      </c>
    </row>
    <row r="283" spans="1:14" ht="75" customHeight="1">
      <c r="A283" s="11" t="s">
        <v>71</v>
      </c>
      <c r="B283" s="11" t="s">
        <v>72</v>
      </c>
      <c r="C283" s="11" t="s">
        <v>486</v>
      </c>
      <c r="D283" s="11" t="s">
        <v>67</v>
      </c>
      <c r="E283" s="12"/>
      <c r="F283" s="13">
        <v>266.1646963</v>
      </c>
      <c r="G283" s="14">
        <f>F280*2+22.989218</f>
        <v>555.31861060000006</v>
      </c>
      <c r="H283" s="23" t="s">
        <v>139</v>
      </c>
      <c r="I283" s="17">
        <v>250.03000000000003</v>
      </c>
      <c r="J283" s="17">
        <v>0.11554220008290673</v>
      </c>
      <c r="K283" s="17">
        <v>4.6211334673001925E-2</v>
      </c>
      <c r="L283" s="11" t="s">
        <v>488</v>
      </c>
      <c r="M283" s="11" t="s">
        <v>487</v>
      </c>
      <c r="N283" s="17" t="s">
        <v>876</v>
      </c>
    </row>
    <row r="284" spans="1:14" ht="75" customHeight="1">
      <c r="A284" s="11" t="s">
        <v>402</v>
      </c>
      <c r="B284" s="15" t="s">
        <v>34</v>
      </c>
      <c r="C284" s="15" t="s">
        <v>724</v>
      </c>
      <c r="D284" s="15" t="s">
        <v>35</v>
      </c>
      <c r="E284" s="19"/>
      <c r="F284" s="14">
        <v>462.29813899999999</v>
      </c>
      <c r="G284" s="14">
        <f>F284+1.007276</f>
        <v>463.30541499999998</v>
      </c>
      <c r="H284" s="15" t="s">
        <v>7</v>
      </c>
      <c r="I284" s="17">
        <v>236.57</v>
      </c>
      <c r="J284" s="17">
        <v>0.25641762809915875</v>
      </c>
      <c r="K284" s="17">
        <v>0.10838974853073456</v>
      </c>
      <c r="L284" s="11" t="s">
        <v>726</v>
      </c>
      <c r="M284" s="11" t="s">
        <v>725</v>
      </c>
      <c r="N284" s="17" t="s">
        <v>401</v>
      </c>
    </row>
    <row r="285" spans="1:14" ht="75" customHeight="1">
      <c r="A285" s="11" t="s">
        <v>402</v>
      </c>
      <c r="B285" s="15" t="s">
        <v>34</v>
      </c>
      <c r="C285" s="15" t="s">
        <v>724</v>
      </c>
      <c r="D285" s="15" t="s">
        <v>35</v>
      </c>
      <c r="E285" s="12"/>
      <c r="F285" s="14">
        <v>462.29813899999999</v>
      </c>
      <c r="G285" s="14">
        <f>F284+22.989218</f>
        <v>485.28735699999999</v>
      </c>
      <c r="H285" s="11" t="s">
        <v>11</v>
      </c>
      <c r="I285" s="17">
        <v>247.48999999999995</v>
      </c>
      <c r="J285" s="17">
        <v>0.39044846010709156</v>
      </c>
      <c r="K285" s="17">
        <v>0.15776332785449579</v>
      </c>
      <c r="L285" s="11" t="s">
        <v>726</v>
      </c>
      <c r="M285" s="11" t="s">
        <v>725</v>
      </c>
      <c r="N285" s="17" t="s">
        <v>401</v>
      </c>
    </row>
    <row r="286" spans="1:14" ht="75" customHeight="1">
      <c r="A286" s="11" t="s">
        <v>225</v>
      </c>
      <c r="B286" s="11" t="s">
        <v>94</v>
      </c>
      <c r="C286" s="11" t="s">
        <v>501</v>
      </c>
      <c r="D286" s="11" t="s">
        <v>38</v>
      </c>
      <c r="E286" s="12"/>
      <c r="F286" s="13">
        <v>368.1177462</v>
      </c>
      <c r="G286" s="14">
        <f>F286+1.007276</f>
        <v>369.12502219999999</v>
      </c>
      <c r="H286" s="15" t="s">
        <v>7</v>
      </c>
      <c r="I286" s="17">
        <v>182.38600000000002</v>
      </c>
      <c r="J286" s="17">
        <v>8.0187280786910287E-2</v>
      </c>
      <c r="K286" s="17">
        <v>4.396569955309633E-2</v>
      </c>
      <c r="L286" s="11" t="s">
        <v>503</v>
      </c>
      <c r="M286" s="11" t="s">
        <v>502</v>
      </c>
      <c r="N286" s="17" t="s">
        <v>876</v>
      </c>
    </row>
    <row r="287" spans="1:14" ht="75" customHeight="1">
      <c r="A287" s="11" t="s">
        <v>225</v>
      </c>
      <c r="B287" s="11" t="s">
        <v>94</v>
      </c>
      <c r="C287" s="11" t="s">
        <v>501</v>
      </c>
      <c r="D287" s="11" t="s">
        <v>38</v>
      </c>
      <c r="E287" s="12"/>
      <c r="F287" s="13">
        <v>368.1177462</v>
      </c>
      <c r="G287" s="14">
        <f>F286+22.989218</f>
        <v>391.10696419999999</v>
      </c>
      <c r="H287" s="11" t="s">
        <v>11</v>
      </c>
      <c r="I287" s="17">
        <v>192.42599999999999</v>
      </c>
      <c r="J287" s="17">
        <v>0.15501612819315871</v>
      </c>
      <c r="K287" s="17">
        <v>8.055882687015202E-2</v>
      </c>
      <c r="L287" s="11" t="s">
        <v>503</v>
      </c>
      <c r="M287" s="11" t="s">
        <v>502</v>
      </c>
      <c r="N287" s="17" t="s">
        <v>876</v>
      </c>
    </row>
    <row r="288" spans="1:14" ht="75" customHeight="1">
      <c r="A288" s="11" t="s">
        <v>225</v>
      </c>
      <c r="B288" s="11" t="s">
        <v>94</v>
      </c>
      <c r="C288" s="11" t="s">
        <v>501</v>
      </c>
      <c r="D288" s="11" t="s">
        <v>38</v>
      </c>
      <c r="E288" s="12"/>
      <c r="F288" s="13">
        <v>368.1177462</v>
      </c>
      <c r="G288" s="14">
        <f>F286*2+22.989218</f>
        <v>759.22471040000005</v>
      </c>
      <c r="H288" s="24" t="s">
        <v>139</v>
      </c>
      <c r="I288" s="17">
        <v>263.75200000000001</v>
      </c>
      <c r="J288" s="17">
        <v>0.199549492607728</v>
      </c>
      <c r="K288" s="17">
        <v>7.5658001686329579E-2</v>
      </c>
      <c r="L288" s="11" t="s">
        <v>503</v>
      </c>
      <c r="M288" s="11" t="s">
        <v>502</v>
      </c>
      <c r="N288" s="17" t="s">
        <v>876</v>
      </c>
    </row>
    <row r="289" spans="1:14" ht="75" customHeight="1">
      <c r="A289" s="11" t="s">
        <v>176</v>
      </c>
      <c r="B289" s="11" t="s">
        <v>95</v>
      </c>
      <c r="C289" s="11" t="s">
        <v>489</v>
      </c>
      <c r="D289" s="11" t="s">
        <v>96</v>
      </c>
      <c r="E289" s="12"/>
      <c r="F289" s="13">
        <v>326.07079599999997</v>
      </c>
      <c r="G289" s="14">
        <f>F289+1.007276</f>
        <v>327.07807199999996</v>
      </c>
      <c r="H289" s="15" t="s">
        <v>7</v>
      </c>
      <c r="I289" s="16">
        <v>174.73999999999998</v>
      </c>
      <c r="J289" s="17">
        <v>2.5000000000002843E-2</v>
      </c>
      <c r="K289" s="16">
        <v>1.4306970355959051E-2</v>
      </c>
      <c r="L289" s="11" t="s">
        <v>491</v>
      </c>
      <c r="M289" s="11" t="s">
        <v>490</v>
      </c>
      <c r="N289" s="17" t="s">
        <v>876</v>
      </c>
    </row>
    <row r="290" spans="1:14" ht="75" customHeight="1">
      <c r="A290" s="11" t="s">
        <v>176</v>
      </c>
      <c r="B290" s="11" t="s">
        <v>95</v>
      </c>
      <c r="C290" s="11" t="s">
        <v>489</v>
      </c>
      <c r="D290" s="11" t="s">
        <v>96</v>
      </c>
      <c r="E290" s="12"/>
      <c r="F290" s="13">
        <v>326.07079599999997</v>
      </c>
      <c r="G290" s="14">
        <f>F289+22.989218</f>
        <v>349.06001399999997</v>
      </c>
      <c r="H290" s="11" t="s">
        <v>11</v>
      </c>
      <c r="I290" s="16">
        <v>184.95599999999999</v>
      </c>
      <c r="J290" s="17">
        <v>5.8878405775523356E-2</v>
      </c>
      <c r="K290" s="16">
        <v>3.1833736551138303E-2</v>
      </c>
      <c r="L290" s="11" t="s">
        <v>491</v>
      </c>
      <c r="M290" s="11" t="s">
        <v>490</v>
      </c>
      <c r="N290" s="17" t="s">
        <v>876</v>
      </c>
    </row>
    <row r="291" spans="1:14" ht="75" customHeight="1">
      <c r="A291" s="11" t="s">
        <v>176</v>
      </c>
      <c r="B291" s="11" t="s">
        <v>95</v>
      </c>
      <c r="C291" s="11" t="s">
        <v>489</v>
      </c>
      <c r="D291" s="11" t="s">
        <v>96</v>
      </c>
      <c r="E291" s="12"/>
      <c r="F291" s="13">
        <v>326.07079599999997</v>
      </c>
      <c r="G291" s="14">
        <f>F289*2+22.989218</f>
        <v>675.13081</v>
      </c>
      <c r="H291" s="24" t="s">
        <v>139</v>
      </c>
      <c r="I291" s="16">
        <v>249.798</v>
      </c>
      <c r="J291" s="17">
        <v>6.4549722436789553E-2</v>
      </c>
      <c r="K291" s="16">
        <v>2.5840768315514757E-2</v>
      </c>
      <c r="L291" s="11" t="s">
        <v>491</v>
      </c>
      <c r="M291" s="11" t="s">
        <v>490</v>
      </c>
      <c r="N291" s="17" t="s">
        <v>876</v>
      </c>
    </row>
    <row r="292" spans="1:14" ht="75" customHeight="1">
      <c r="A292" s="11" t="s">
        <v>97</v>
      </c>
      <c r="B292" s="11" t="s">
        <v>98</v>
      </c>
      <c r="C292" s="11" t="s">
        <v>504</v>
      </c>
      <c r="D292" s="11" t="s">
        <v>38</v>
      </c>
      <c r="E292" s="12"/>
      <c r="F292" s="13">
        <v>368.1177462</v>
      </c>
      <c r="G292" s="14">
        <f>F292+1.007276</f>
        <v>369.12502219999999</v>
      </c>
      <c r="H292" s="15" t="s">
        <v>7</v>
      </c>
      <c r="I292" s="17">
        <v>190.02200000000002</v>
      </c>
      <c r="J292" s="17">
        <v>6.4575537163853766E-2</v>
      </c>
      <c r="K292" s="17">
        <v>3.3983189927405122E-2</v>
      </c>
      <c r="L292" s="11" t="s">
        <v>506</v>
      </c>
      <c r="M292" s="11" t="s">
        <v>505</v>
      </c>
      <c r="N292" s="17" t="s">
        <v>876</v>
      </c>
    </row>
    <row r="293" spans="1:14" ht="75" customHeight="1">
      <c r="A293" s="11" t="s">
        <v>97</v>
      </c>
      <c r="B293" s="11" t="s">
        <v>98</v>
      </c>
      <c r="C293" s="11" t="s">
        <v>504</v>
      </c>
      <c r="D293" s="11" t="s">
        <v>38</v>
      </c>
      <c r="E293" s="12"/>
      <c r="F293" s="13">
        <v>368.1177462</v>
      </c>
      <c r="G293" s="14">
        <f>F292+22.989218</f>
        <v>391.10696419999999</v>
      </c>
      <c r="H293" s="11" t="s">
        <v>11</v>
      </c>
      <c r="I293" s="17">
        <v>200.01799999999997</v>
      </c>
      <c r="J293" s="17">
        <v>7.5960516059327798E-2</v>
      </c>
      <c r="K293" s="17">
        <v>3.7976840114053639E-2</v>
      </c>
      <c r="L293" s="11" t="s">
        <v>506</v>
      </c>
      <c r="M293" s="11" t="s">
        <v>505</v>
      </c>
      <c r="N293" s="17" t="s">
        <v>876</v>
      </c>
    </row>
    <row r="294" spans="1:14" ht="75" customHeight="1">
      <c r="A294" s="11" t="s">
        <v>97</v>
      </c>
      <c r="B294" s="11" t="s">
        <v>98</v>
      </c>
      <c r="C294" s="11" t="s">
        <v>504</v>
      </c>
      <c r="D294" s="11" t="s">
        <v>38</v>
      </c>
      <c r="E294" s="12"/>
      <c r="F294" s="13">
        <v>368.1177462</v>
      </c>
      <c r="G294" s="14">
        <f>F292*2+22.989218</f>
        <v>759.22471040000005</v>
      </c>
      <c r="H294" s="24" t="s">
        <v>139</v>
      </c>
      <c r="I294" s="17">
        <v>273.74400000000003</v>
      </c>
      <c r="J294" s="17">
        <v>0.12973048986262509</v>
      </c>
      <c r="K294" s="17">
        <v>4.7391171993769757E-2</v>
      </c>
      <c r="L294" s="11" t="s">
        <v>506</v>
      </c>
      <c r="M294" s="11" t="s">
        <v>505</v>
      </c>
      <c r="N294" s="17" t="s">
        <v>876</v>
      </c>
    </row>
    <row r="295" spans="1:14" ht="75" customHeight="1">
      <c r="A295" s="11" t="s">
        <v>189</v>
      </c>
      <c r="B295" s="11" t="s">
        <v>190</v>
      </c>
      <c r="C295" s="11" t="s">
        <v>520</v>
      </c>
      <c r="D295" s="11" t="s">
        <v>191</v>
      </c>
      <c r="E295" s="12"/>
      <c r="F295" s="13">
        <v>427.8839122</v>
      </c>
      <c r="G295" s="14">
        <f>F295+1.007276</f>
        <v>428.89118819999999</v>
      </c>
      <c r="H295" s="15" t="s">
        <v>7</v>
      </c>
      <c r="I295" s="16">
        <v>178.56399999999999</v>
      </c>
      <c r="J295" s="17">
        <v>2.2173557826084649E-2</v>
      </c>
      <c r="K295" s="16">
        <v>1.2417708959300109E-2</v>
      </c>
      <c r="L295" s="11" t="s">
        <v>522</v>
      </c>
      <c r="M295" s="11" t="s">
        <v>521</v>
      </c>
      <c r="N295" s="17" t="s">
        <v>876</v>
      </c>
    </row>
    <row r="296" spans="1:14" ht="75" customHeight="1">
      <c r="A296" s="11" t="s">
        <v>189</v>
      </c>
      <c r="B296" s="11" t="s">
        <v>190</v>
      </c>
      <c r="C296" s="11" t="s">
        <v>520</v>
      </c>
      <c r="D296" s="11" t="s">
        <v>191</v>
      </c>
      <c r="E296" s="12"/>
      <c r="F296" s="13">
        <v>427.8839122</v>
      </c>
      <c r="G296" s="14">
        <f>F295+22.989218</f>
        <v>450.87313019999999</v>
      </c>
      <c r="H296" s="11" t="s">
        <v>11</v>
      </c>
      <c r="I296" s="16">
        <v>191.22399999999999</v>
      </c>
      <c r="J296" s="17">
        <v>6.1644140029687489E-2</v>
      </c>
      <c r="K296" s="16">
        <v>3.2236612574617983E-2</v>
      </c>
      <c r="L296" s="11" t="s">
        <v>522</v>
      </c>
      <c r="M296" s="11" t="s">
        <v>521</v>
      </c>
      <c r="N296" s="17" t="s">
        <v>876</v>
      </c>
    </row>
    <row r="297" spans="1:14" ht="75" customHeight="1">
      <c r="A297" s="11" t="s">
        <v>186</v>
      </c>
      <c r="B297" s="11" t="s">
        <v>187</v>
      </c>
      <c r="C297" s="11" t="s">
        <v>517</v>
      </c>
      <c r="D297" s="11" t="s">
        <v>188</v>
      </c>
      <c r="E297" s="12"/>
      <c r="F297" s="13">
        <v>691.58082400000001</v>
      </c>
      <c r="G297" s="14">
        <v>696.58399999999995</v>
      </c>
      <c r="H297" s="15" t="s">
        <v>7</v>
      </c>
      <c r="I297" s="16">
        <v>197.24600000000001</v>
      </c>
      <c r="J297" s="17">
        <v>0.1967231557290581</v>
      </c>
      <c r="K297" s="16">
        <v>9.9734927820618963E-2</v>
      </c>
      <c r="L297" s="11" t="s">
        <v>519</v>
      </c>
      <c r="M297" s="11" t="s">
        <v>518</v>
      </c>
      <c r="N297" s="17" t="s">
        <v>876</v>
      </c>
    </row>
    <row r="298" spans="1:14" ht="75" customHeight="1">
      <c r="A298" s="11" t="s">
        <v>186</v>
      </c>
      <c r="B298" s="11" t="s">
        <v>187</v>
      </c>
      <c r="C298" s="11" t="s">
        <v>517</v>
      </c>
      <c r="D298" s="11" t="s">
        <v>188</v>
      </c>
      <c r="E298" s="12"/>
      <c r="F298" s="13">
        <v>691.58082400000001</v>
      </c>
      <c r="G298" s="14">
        <f>F297+22.989218</f>
        <v>714.57004200000006</v>
      </c>
      <c r="H298" s="11" t="s">
        <v>11</v>
      </c>
      <c r="I298" s="16">
        <v>206.37200000000001</v>
      </c>
      <c r="J298" s="17">
        <v>0.78445310036143023</v>
      </c>
      <c r="K298" s="16">
        <v>0.38011605274040577</v>
      </c>
      <c r="L298" s="11" t="s">
        <v>519</v>
      </c>
      <c r="M298" s="11" t="s">
        <v>518</v>
      </c>
      <c r="N298" s="17" t="s">
        <v>876</v>
      </c>
    </row>
    <row r="299" spans="1:14" ht="75" customHeight="1">
      <c r="A299" s="11" t="s">
        <v>186</v>
      </c>
      <c r="B299" s="11" t="s">
        <v>187</v>
      </c>
      <c r="C299" s="11" t="s">
        <v>517</v>
      </c>
      <c r="D299" s="11" t="s">
        <v>188</v>
      </c>
      <c r="E299" s="12"/>
      <c r="F299" s="13">
        <v>691.58082400000001</v>
      </c>
      <c r="G299" s="14">
        <v>716.56799999999998</v>
      </c>
      <c r="H299" s="11" t="s">
        <v>11</v>
      </c>
      <c r="I299" s="16">
        <v>206.89600000000002</v>
      </c>
      <c r="J299" s="17">
        <v>7.1414284285426566E-2</v>
      </c>
      <c r="K299" s="16">
        <v>3.4516996116612485E-2</v>
      </c>
      <c r="L299" s="11" t="s">
        <v>519</v>
      </c>
      <c r="M299" s="11" t="s">
        <v>518</v>
      </c>
      <c r="N299" s="17" t="s">
        <v>876</v>
      </c>
    </row>
    <row r="300" spans="1:14" ht="75" customHeight="1">
      <c r="A300" s="15" t="s">
        <v>28</v>
      </c>
      <c r="B300" s="15" t="s">
        <v>29</v>
      </c>
      <c r="C300" s="15" t="s">
        <v>480</v>
      </c>
      <c r="D300" s="15" t="s">
        <v>30</v>
      </c>
      <c r="E300" s="19"/>
      <c r="F300" s="14">
        <v>398.24334060000001</v>
      </c>
      <c r="G300" s="14">
        <f>F300+1.007276</f>
        <v>399.2506166</v>
      </c>
      <c r="H300" s="15" t="s">
        <v>7</v>
      </c>
      <c r="I300" s="16">
        <v>196.44200000000001</v>
      </c>
      <c r="J300" s="16">
        <v>0.17810109488714548</v>
      </c>
      <c r="K300" s="16">
        <v>9.066345022304062E-2</v>
      </c>
      <c r="L300" s="11" t="s">
        <v>481</v>
      </c>
      <c r="M300" s="11" t="s">
        <v>482</v>
      </c>
      <c r="N300" s="17" t="s">
        <v>876</v>
      </c>
    </row>
    <row r="301" spans="1:14" ht="75" customHeight="1">
      <c r="A301" s="15" t="s">
        <v>28</v>
      </c>
      <c r="B301" s="15" t="s">
        <v>29</v>
      </c>
      <c r="C301" s="15" t="s">
        <v>480</v>
      </c>
      <c r="D301" s="15" t="s">
        <v>30</v>
      </c>
      <c r="E301" s="12"/>
      <c r="F301" s="14">
        <v>398.24334060000001</v>
      </c>
      <c r="G301" s="14">
        <f>F300+22.989218</f>
        <v>421.2325586</v>
      </c>
      <c r="H301" s="11" t="s">
        <v>11</v>
      </c>
      <c r="I301" s="16">
        <v>199.35999999999999</v>
      </c>
      <c r="J301" s="16">
        <v>0.11489125293076122</v>
      </c>
      <c r="K301" s="16">
        <v>5.7630042601706066E-2</v>
      </c>
      <c r="L301" s="11" t="s">
        <v>481</v>
      </c>
      <c r="M301" s="11" t="s">
        <v>482</v>
      </c>
      <c r="N301" s="17" t="s">
        <v>876</v>
      </c>
    </row>
    <row r="302" spans="1:14" ht="75" customHeight="1">
      <c r="A302" s="15" t="s">
        <v>31</v>
      </c>
      <c r="B302" s="15" t="s">
        <v>32</v>
      </c>
      <c r="C302" s="15" t="s">
        <v>511</v>
      </c>
      <c r="D302" s="15" t="s">
        <v>33</v>
      </c>
      <c r="E302" s="19"/>
      <c r="F302" s="14">
        <v>283.95389999999998</v>
      </c>
      <c r="G302" s="14">
        <f>F302+1.007276</f>
        <v>284.96117599999997</v>
      </c>
      <c r="H302" s="15" t="s">
        <v>7</v>
      </c>
      <c r="I302" s="16">
        <v>151.31399999999999</v>
      </c>
      <c r="J302" s="17">
        <v>4.6690470119716679E-2</v>
      </c>
      <c r="K302" s="16">
        <v>3.0856675601541615E-2</v>
      </c>
      <c r="L302" s="11" t="s">
        <v>513</v>
      </c>
      <c r="M302" s="11" t="s">
        <v>512</v>
      </c>
      <c r="N302" s="17" t="s">
        <v>876</v>
      </c>
    </row>
    <row r="303" spans="1:14" ht="75" customHeight="1">
      <c r="A303" s="15" t="s">
        <v>31</v>
      </c>
      <c r="B303" s="15" t="s">
        <v>32</v>
      </c>
      <c r="C303" s="15" t="s">
        <v>511</v>
      </c>
      <c r="D303" s="15" t="s">
        <v>33</v>
      </c>
      <c r="E303" s="12"/>
      <c r="F303" s="14">
        <v>283.95389999999998</v>
      </c>
      <c r="G303" s="14">
        <f>F302+22.989218</f>
        <v>306.94311799999997</v>
      </c>
      <c r="H303" s="11" t="s">
        <v>11</v>
      </c>
      <c r="I303" s="16">
        <v>161.386</v>
      </c>
      <c r="J303" s="17">
        <v>7.7653074633262861E-2</v>
      </c>
      <c r="K303" s="16">
        <v>4.8116363645708343E-2</v>
      </c>
      <c r="L303" s="11" t="s">
        <v>513</v>
      </c>
      <c r="M303" s="11" t="s">
        <v>512</v>
      </c>
      <c r="N303" s="17" t="s">
        <v>876</v>
      </c>
    </row>
    <row r="304" spans="1:14" ht="75" customHeight="1">
      <c r="A304" s="11" t="s">
        <v>68</v>
      </c>
      <c r="B304" s="11" t="s">
        <v>69</v>
      </c>
      <c r="C304" s="11" t="s">
        <v>514</v>
      </c>
      <c r="D304" s="11" t="s">
        <v>70</v>
      </c>
      <c r="E304" s="12"/>
      <c r="F304" s="13">
        <v>326.0008292</v>
      </c>
      <c r="G304" s="14">
        <f>F304+1.007276</f>
        <v>327.00810519999999</v>
      </c>
      <c r="H304" s="15" t="s">
        <v>7</v>
      </c>
      <c r="I304" s="16">
        <v>161.65799999999999</v>
      </c>
      <c r="J304" s="17">
        <v>9.7313925005616919E-2</v>
      </c>
      <c r="K304" s="16">
        <v>6.0197407493360632E-2</v>
      </c>
      <c r="L304" s="11" t="s">
        <v>516</v>
      </c>
      <c r="M304" s="11" t="s">
        <v>515</v>
      </c>
      <c r="N304" s="17" t="s">
        <v>876</v>
      </c>
    </row>
    <row r="305" spans="1:14" ht="75" customHeight="1">
      <c r="A305" s="11" t="s">
        <v>68</v>
      </c>
      <c r="B305" s="11" t="s">
        <v>69</v>
      </c>
      <c r="C305" s="11" t="s">
        <v>514</v>
      </c>
      <c r="D305" s="11" t="s">
        <v>70</v>
      </c>
      <c r="E305" s="12"/>
      <c r="F305" s="13">
        <v>326.0008292</v>
      </c>
      <c r="G305" s="14">
        <f>F304+22.989218</f>
        <v>348.99004719999999</v>
      </c>
      <c r="H305" s="11" t="s">
        <v>11</v>
      </c>
      <c r="I305" s="16">
        <v>171.334</v>
      </c>
      <c r="J305" s="17">
        <v>4.9799598391955864E-2</v>
      </c>
      <c r="K305" s="16">
        <v>2.9065800361840533E-2</v>
      </c>
      <c r="L305" s="11" t="s">
        <v>516</v>
      </c>
      <c r="M305" s="11" t="s">
        <v>515</v>
      </c>
      <c r="N305" s="17" t="s">
        <v>876</v>
      </c>
    </row>
    <row r="306" spans="1:14" ht="75" customHeight="1">
      <c r="A306" s="15" t="s">
        <v>12</v>
      </c>
      <c r="B306" s="15" t="s">
        <v>13</v>
      </c>
      <c r="C306" s="15" t="s">
        <v>492</v>
      </c>
      <c r="D306" s="15" t="s">
        <v>14</v>
      </c>
      <c r="E306" s="19"/>
      <c r="F306" s="14">
        <v>434.35249709999999</v>
      </c>
      <c r="G306" s="14">
        <f>F306+1.007276</f>
        <v>435.35977309999998</v>
      </c>
      <c r="H306" s="15" t="s">
        <v>7</v>
      </c>
      <c r="I306" s="16">
        <v>219.14600000000002</v>
      </c>
      <c r="J306" s="17">
        <v>0.13240090634130969</v>
      </c>
      <c r="K306" s="16">
        <v>6.0416757021031491E-2</v>
      </c>
      <c r="L306" s="11" t="s">
        <v>494</v>
      </c>
      <c r="M306" s="11" t="s">
        <v>493</v>
      </c>
      <c r="N306" s="17" t="s">
        <v>876</v>
      </c>
    </row>
    <row r="307" spans="1:14" ht="75" customHeight="1">
      <c r="A307" s="15" t="s">
        <v>12</v>
      </c>
      <c r="B307" s="15" t="s">
        <v>13</v>
      </c>
      <c r="C307" s="15" t="s">
        <v>492</v>
      </c>
      <c r="D307" s="15" t="s">
        <v>14</v>
      </c>
      <c r="E307" s="12"/>
      <c r="F307" s="14">
        <v>434.35249709999999</v>
      </c>
      <c r="G307" s="14">
        <f>F306+22.989218</f>
        <v>457.34171509999999</v>
      </c>
      <c r="H307" s="11" t="s">
        <v>11</v>
      </c>
      <c r="I307" s="16">
        <v>231.8</v>
      </c>
      <c r="J307" s="17">
        <v>0.11874342087038367</v>
      </c>
      <c r="K307" s="16">
        <v>5.1226669918198298E-2</v>
      </c>
      <c r="L307" s="11" t="s">
        <v>494</v>
      </c>
      <c r="M307" s="11" t="s">
        <v>493</v>
      </c>
      <c r="N307" s="17" t="s">
        <v>876</v>
      </c>
    </row>
    <row r="308" spans="1:14" ht="75" customHeight="1">
      <c r="A308" s="15" t="s">
        <v>12</v>
      </c>
      <c r="B308" s="15" t="s">
        <v>13</v>
      </c>
      <c r="C308" s="15" t="s">
        <v>492</v>
      </c>
      <c r="D308" s="15" t="s">
        <v>14</v>
      </c>
      <c r="E308" s="12"/>
      <c r="F308" s="14">
        <v>434.35249709999999</v>
      </c>
      <c r="G308" s="14">
        <f>2*F306+1.007276</f>
        <v>869.71227020000003</v>
      </c>
      <c r="H308" s="11" t="s">
        <v>140</v>
      </c>
      <c r="I308" s="16">
        <v>315.91400000000004</v>
      </c>
      <c r="J308" s="17">
        <v>0.46960621801675195</v>
      </c>
      <c r="K308" s="16">
        <v>0.14865001804818778</v>
      </c>
      <c r="L308" s="11" t="s">
        <v>494</v>
      </c>
      <c r="M308" s="11" t="s">
        <v>493</v>
      </c>
      <c r="N308" s="17" t="s">
        <v>876</v>
      </c>
    </row>
    <row r="309" spans="1:14" ht="75" customHeight="1">
      <c r="A309" s="15" t="s">
        <v>12</v>
      </c>
      <c r="B309" s="15" t="s">
        <v>13</v>
      </c>
      <c r="C309" s="15" t="s">
        <v>492</v>
      </c>
      <c r="D309" s="15" t="s">
        <v>14</v>
      </c>
      <c r="E309" s="12"/>
      <c r="F309" s="14">
        <v>434.35249709999999</v>
      </c>
      <c r="G309" s="14">
        <f>F306*2+22.989218</f>
        <v>891.69421220000004</v>
      </c>
      <c r="H309" s="24" t="s">
        <v>139</v>
      </c>
      <c r="I309" s="16">
        <v>327.64800000000002</v>
      </c>
      <c r="J309" s="17">
        <v>0.19149412523625628</v>
      </c>
      <c r="K309" s="16">
        <v>5.8445076800791175E-2</v>
      </c>
      <c r="L309" s="11" t="s">
        <v>494</v>
      </c>
      <c r="M309" s="11" t="s">
        <v>493</v>
      </c>
      <c r="N309" s="17" t="s">
        <v>876</v>
      </c>
    </row>
    <row r="310" spans="1:14" ht="75" customHeight="1">
      <c r="A310" s="11" t="s">
        <v>73</v>
      </c>
      <c r="B310" s="11" t="s">
        <v>74</v>
      </c>
      <c r="C310" s="11" t="s">
        <v>691</v>
      </c>
      <c r="D310" s="11" t="s">
        <v>75</v>
      </c>
      <c r="E310" s="12"/>
      <c r="F310" s="13">
        <v>546.39203950000001</v>
      </c>
      <c r="G310" s="14">
        <f>F310+22.989218</f>
        <v>569.38125750000006</v>
      </c>
      <c r="H310" s="11" t="s">
        <v>11</v>
      </c>
      <c r="I310" s="16">
        <v>264.41200000000003</v>
      </c>
      <c r="J310" s="16">
        <v>0.3927721986088199</v>
      </c>
      <c r="K310" s="16">
        <v>0.14854552690831727</v>
      </c>
      <c r="L310" s="11" t="s">
        <v>694</v>
      </c>
      <c r="M310" s="11" t="s">
        <v>692</v>
      </c>
      <c r="N310" s="17" t="s">
        <v>401</v>
      </c>
    </row>
    <row r="311" spans="1:14" ht="75" customHeight="1">
      <c r="A311" s="15" t="s">
        <v>39</v>
      </c>
      <c r="B311" s="15"/>
      <c r="C311" s="15" t="s">
        <v>523</v>
      </c>
      <c r="D311" s="15" t="s">
        <v>40</v>
      </c>
      <c r="E311" s="19"/>
      <c r="F311" s="14">
        <v>494.2585967</v>
      </c>
      <c r="G311" s="14">
        <f>F311+1.007276</f>
        <v>495.26587269999999</v>
      </c>
      <c r="H311" s="15" t="s">
        <v>7</v>
      </c>
      <c r="I311" s="16">
        <v>237.13800000000001</v>
      </c>
      <c r="J311" s="17">
        <v>0.16991174179555718</v>
      </c>
      <c r="K311" s="16">
        <v>7.1650997223370858E-2</v>
      </c>
      <c r="L311" s="11" t="s">
        <v>525</v>
      </c>
      <c r="M311" s="11" t="s">
        <v>524</v>
      </c>
      <c r="N311" s="17" t="s">
        <v>876</v>
      </c>
    </row>
    <row r="312" spans="1:14" ht="75" customHeight="1">
      <c r="A312" s="36" t="s">
        <v>39</v>
      </c>
      <c r="B312" s="36"/>
      <c r="C312" s="36" t="s">
        <v>523</v>
      </c>
      <c r="D312" s="36" t="s">
        <v>40</v>
      </c>
      <c r="E312" s="35"/>
      <c r="F312" s="39">
        <v>494.2585967</v>
      </c>
      <c r="G312" s="39">
        <f>F311+22.989218</f>
        <v>517.24781470000005</v>
      </c>
      <c r="H312" s="34" t="s">
        <v>11</v>
      </c>
      <c r="I312" s="40">
        <v>243.94800000000001</v>
      </c>
      <c r="J312" s="37">
        <v>9.7826376811171248E-2</v>
      </c>
      <c r="K312" s="40">
        <v>4.0101323565338201E-2</v>
      </c>
      <c r="L312" s="34" t="s">
        <v>525</v>
      </c>
      <c r="M312" s="34" t="s">
        <v>524</v>
      </c>
      <c r="N312" s="37" t="s">
        <v>876</v>
      </c>
    </row>
  </sheetData>
  <conditionalFormatting sqref="H2:H12 H232:H293 H142:H158 H18:H137 H180:H229">
    <cfRule type="cellIs" priority="53" operator="equal">
      <formula>$G$298</formula>
    </cfRule>
  </conditionalFormatting>
  <conditionalFormatting sqref="H294">
    <cfRule type="cellIs" priority="20" operator="equal">
      <formula>$G$298</formula>
    </cfRule>
  </conditionalFormatting>
  <conditionalFormatting sqref="H138:H141">
    <cfRule type="cellIs" priority="17" operator="equal">
      <formula>$G$298</formula>
    </cfRule>
  </conditionalFormatting>
  <conditionalFormatting sqref="H230:H231">
    <cfRule type="cellIs" priority="7" operator="equal">
      <formula>$G$298</formula>
    </cfRule>
  </conditionalFormatting>
  <conditionalFormatting sqref="H13:H17">
    <cfRule type="cellIs" priority="5" operator="equal">
      <formula>$G$298</formula>
    </cfRule>
  </conditionalFormatting>
  <conditionalFormatting sqref="H159:H167">
    <cfRule type="cellIs" priority="4" operator="equal">
      <formula>$G$298</formula>
    </cfRule>
  </conditionalFormatting>
  <conditionalFormatting sqref="H168">
    <cfRule type="cellIs" priority="3" operator="equal">
      <formula>$G$298</formula>
    </cfRule>
  </conditionalFormatting>
  <conditionalFormatting sqref="H169:H179">
    <cfRule type="cellIs" priority="2" operator="equal">
      <formula>$G$298</formula>
    </cfRule>
  </conditionalFormatting>
  <conditionalFormatting sqref="H297:H312">
    <cfRule type="cellIs" priority="1" operator="equal">
      <formula>$G$298</formula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Belova</dc:creator>
  <cp:lastModifiedBy>Back End Vendor 13, SPI</cp:lastModifiedBy>
  <dcterms:created xsi:type="dcterms:W3CDTF">2020-04-06T11:06:29Z</dcterms:created>
  <dcterms:modified xsi:type="dcterms:W3CDTF">2021-04-12T08:50:19Z</dcterms:modified>
</cp:coreProperties>
</file>