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yibingwang/xibing/Pitt/manuscripts/201908_TI_AMBER/to_omega_3rd/"/>
    </mc:Choice>
  </mc:AlternateContent>
  <bookViews>
    <workbookView xWindow="0" yWindow="460" windowWidth="28800" windowHeight="15900" tabRatio="993"/>
  </bookViews>
  <sheets>
    <sheet name="cover" sheetId="5" r:id="rId1"/>
    <sheet name="bace" sheetId="1" r:id="rId2"/>
    <sheet name="cdk2" sheetId="2" r:id="rId3"/>
    <sheet name="mcl1" sheetId="3" r:id="rId4"/>
    <sheet name="ptp1b" sheetId="4" r:id="rId5"/>
  </sheet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45" i="4" l="1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2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E8" i="4"/>
  <c r="G8" i="4"/>
  <c r="E9" i="4"/>
  <c r="G9" i="4"/>
  <c r="E10" i="4"/>
  <c r="G10" i="4"/>
  <c r="E11" i="4"/>
  <c r="G11" i="4"/>
  <c r="E12" i="4"/>
  <c r="G12" i="4"/>
  <c r="E13" i="4"/>
  <c r="G13" i="4"/>
  <c r="E14" i="4"/>
  <c r="G14" i="4"/>
  <c r="E15" i="4"/>
  <c r="G15" i="4"/>
  <c r="E16" i="4"/>
  <c r="G16" i="4"/>
  <c r="E17" i="4"/>
  <c r="G17" i="4"/>
  <c r="E18" i="4"/>
  <c r="G18" i="4"/>
  <c r="E19" i="4"/>
  <c r="G19" i="4"/>
  <c r="E20" i="4"/>
  <c r="G20" i="4"/>
  <c r="E21" i="4"/>
  <c r="G21" i="4"/>
  <c r="E22" i="4"/>
  <c r="G22" i="4"/>
  <c r="E23" i="4"/>
  <c r="G23" i="4"/>
  <c r="E24" i="4"/>
  <c r="G24" i="4"/>
  <c r="E25" i="4"/>
  <c r="G25" i="4"/>
  <c r="E26" i="4"/>
  <c r="G26" i="4"/>
  <c r="E27" i="4"/>
  <c r="G27" i="4"/>
  <c r="E28" i="4"/>
  <c r="G28" i="4"/>
  <c r="E29" i="4"/>
  <c r="G29" i="4"/>
  <c r="E30" i="4"/>
  <c r="G30" i="4"/>
  <c r="E31" i="4"/>
  <c r="G31" i="4"/>
  <c r="E32" i="4"/>
  <c r="G32" i="4"/>
  <c r="E33" i="4"/>
  <c r="G33" i="4"/>
  <c r="E34" i="4"/>
  <c r="G34" i="4"/>
  <c r="G39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8" i="4"/>
  <c r="D65" i="3"/>
  <c r="E65" i="3"/>
  <c r="F65" i="3"/>
  <c r="D66" i="3"/>
  <c r="E66" i="3"/>
  <c r="F66" i="3"/>
  <c r="D67" i="3"/>
  <c r="E67" i="3"/>
  <c r="F67" i="3"/>
  <c r="D68" i="3"/>
  <c r="E68" i="3"/>
  <c r="F68" i="3"/>
  <c r="D69" i="3"/>
  <c r="E69" i="3"/>
  <c r="F69" i="3"/>
  <c r="D70" i="3"/>
  <c r="E70" i="3"/>
  <c r="F70" i="3"/>
  <c r="D71" i="3"/>
  <c r="E71" i="3"/>
  <c r="F71" i="3"/>
  <c r="D72" i="3"/>
  <c r="E72" i="3"/>
  <c r="F72" i="3"/>
  <c r="D73" i="3"/>
  <c r="E73" i="3"/>
  <c r="F73" i="3"/>
  <c r="D74" i="3"/>
  <c r="E74" i="3"/>
  <c r="F74" i="3"/>
  <c r="D75" i="3"/>
  <c r="E75" i="3"/>
  <c r="F75" i="3"/>
  <c r="E76" i="3"/>
  <c r="F76" i="3"/>
  <c r="D77" i="3"/>
  <c r="E77" i="3"/>
  <c r="F77" i="3"/>
  <c r="E78" i="3"/>
  <c r="F78" i="3"/>
  <c r="D79" i="3"/>
  <c r="E79" i="3"/>
  <c r="F79" i="3"/>
  <c r="D80" i="3"/>
  <c r="E80" i="3"/>
  <c r="F80" i="3"/>
  <c r="D81" i="3"/>
  <c r="E81" i="3"/>
  <c r="F81" i="3"/>
  <c r="D82" i="3"/>
  <c r="E82" i="3"/>
  <c r="F82" i="3"/>
  <c r="D83" i="3"/>
  <c r="E83" i="3"/>
  <c r="F83" i="3"/>
  <c r="D84" i="3"/>
  <c r="E84" i="3"/>
  <c r="F84" i="3"/>
  <c r="D85" i="3"/>
  <c r="E85" i="3"/>
  <c r="F85" i="3"/>
  <c r="E86" i="3"/>
  <c r="F86" i="3"/>
  <c r="E87" i="3"/>
  <c r="F87" i="3"/>
  <c r="D88" i="3"/>
  <c r="E88" i="3"/>
  <c r="F88" i="3"/>
  <c r="E89" i="3"/>
  <c r="F89" i="3"/>
  <c r="E90" i="3"/>
  <c r="F90" i="3"/>
  <c r="D91" i="3"/>
  <c r="E91" i="3"/>
  <c r="F91" i="3"/>
  <c r="D92" i="3"/>
  <c r="E92" i="3"/>
  <c r="F92" i="3"/>
  <c r="E93" i="3"/>
  <c r="F93" i="3"/>
  <c r="D94" i="3"/>
  <c r="E94" i="3"/>
  <c r="F94" i="3"/>
  <c r="E95" i="3"/>
  <c r="F95" i="3"/>
  <c r="D96" i="3"/>
  <c r="E96" i="3"/>
  <c r="F96" i="3"/>
  <c r="F98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6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5" i="3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3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E8" i="2"/>
  <c r="G8" i="2"/>
  <c r="E9" i="2"/>
  <c r="G9" i="2"/>
  <c r="E10" i="2"/>
  <c r="G10" i="2"/>
  <c r="E11" i="2"/>
  <c r="G11" i="2"/>
  <c r="E12" i="2"/>
  <c r="G12" i="2"/>
  <c r="E13" i="2"/>
  <c r="G13" i="2"/>
  <c r="E14" i="2"/>
  <c r="G14" i="2"/>
  <c r="E15" i="2"/>
  <c r="G15" i="2"/>
  <c r="E16" i="2"/>
  <c r="G16" i="2"/>
  <c r="E17" i="2"/>
  <c r="G17" i="2"/>
  <c r="E18" i="2"/>
  <c r="G18" i="2"/>
  <c r="E19" i="2"/>
  <c r="G19" i="2"/>
  <c r="E20" i="2"/>
  <c r="G20" i="2"/>
  <c r="E21" i="2"/>
  <c r="G21" i="2"/>
  <c r="E22" i="2"/>
  <c r="G22" i="2"/>
  <c r="E23" i="2"/>
  <c r="G23" i="2"/>
  <c r="E24" i="2"/>
  <c r="G24" i="2"/>
  <c r="E25" i="2"/>
  <c r="G25" i="2"/>
  <c r="E26" i="2"/>
  <c r="G26" i="2"/>
  <c r="E27" i="2"/>
  <c r="G27" i="2"/>
  <c r="E28" i="2"/>
  <c r="G28" i="2"/>
  <c r="E29" i="2"/>
  <c r="G29" i="2"/>
  <c r="G34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3" i="2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F102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53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52" i="1"/>
</calcChain>
</file>

<file path=xl/sharedStrings.xml><?xml version="1.0" encoding="utf-8"?>
<sst xmlns="http://schemas.openxmlformats.org/spreadsheetml/2006/main" count="689" uniqueCount="369">
  <si>
    <t>BACE system</t>
  </si>
  <si>
    <t>ΔG: binding free energy for a ligand</t>
  </si>
  <si>
    <t>ΔΔG: relative binding free energy for a mutation pair</t>
  </si>
  <si>
    <t>SE: signed error</t>
  </si>
  <si>
    <t>UE: unsigned error</t>
  </si>
  <si>
    <t>SchrodingerID</t>
  </si>
  <si>
    <t>ligands</t>
  </si>
  <si>
    <t>exptΔG</t>
  </si>
  <si>
    <t>calcΔG</t>
  </si>
  <si>
    <t>SE</t>
  </si>
  <si>
    <t>UE</t>
  </si>
  <si>
    <t>SE^2</t>
  </si>
  <si>
    <t>formula to derive calcΔG</t>
  </si>
  <si>
    <t>NA</t>
  </si>
  <si>
    <t>ΔG_expt(1)</t>
  </si>
  <si>
    <t>CAT-4a</t>
  </si>
  <si>
    <t>4a</t>
  </si>
  <si>
    <t>ΔG_expt(1) + ΔΔG(1~4a)</t>
  </si>
  <si>
    <t>CAT-4b</t>
  </si>
  <si>
    <t>4b</t>
  </si>
  <si>
    <t>ΔG(4a) + ΔΔG(4a~4b)</t>
  </si>
  <si>
    <t>CAT-4c</t>
  </si>
  <si>
    <t>4c</t>
  </si>
  <si>
    <t>ΔG(4a) + ΔΔG(4a~4c)</t>
  </si>
  <si>
    <t>CAT-4d</t>
  </si>
  <si>
    <t>4d</t>
  </si>
  <si>
    <t>ΔG(4b) + ΔΔG(4b~4d)</t>
  </si>
  <si>
    <t>4e</t>
  </si>
  <si>
    <t>ΔG_expt(1) + ΔΔG(1~4e)</t>
  </si>
  <si>
    <t>4f</t>
  </si>
  <si>
    <t>ΔG_expt(1) + ΔΔG(1~4f)</t>
  </si>
  <si>
    <t>4g</t>
  </si>
  <si>
    <t>ΔG_expt(1) + ΔΔG(1~4g)</t>
  </si>
  <si>
    <t>4h</t>
  </si>
  <si>
    <t>ΔG_expt(1) + ΔΔG(1~4h)</t>
  </si>
  <si>
    <t>CAT-4i</t>
  </si>
  <si>
    <t>4i</t>
  </si>
  <si>
    <t>ΔG(4a) – ΔΔG(4i~4a)</t>
  </si>
  <si>
    <t>CAT-4j</t>
  </si>
  <si>
    <t>4j</t>
  </si>
  <si>
    <t>ΔG(4a) – ΔΔG(4j~4a)</t>
  </si>
  <si>
    <t>CAT-4k</t>
  </si>
  <si>
    <t>4k</t>
  </si>
  <si>
    <t>ΔG(4a) – ΔΔG(4k~4a)</t>
  </si>
  <si>
    <t>CAT-4l</t>
  </si>
  <si>
    <t>4l</t>
  </si>
  <si>
    <t>ΔG(4a) – ΔΔG(4l~4a)</t>
  </si>
  <si>
    <t>CAT-4m</t>
  </si>
  <si>
    <t>4m</t>
  </si>
  <si>
    <t>ΔG(4j) + ΔΔG(4j~4m)</t>
  </si>
  <si>
    <t>CAT-4n</t>
  </si>
  <si>
    <t>4n</t>
  </si>
  <si>
    <t>ΔG(4j) + ΔΔG(4j~4n)</t>
  </si>
  <si>
    <t>CAT-4o</t>
  </si>
  <si>
    <t>4o</t>
  </si>
  <si>
    <t>ΔG(4j) + ΔΔG(4j~4o)</t>
  </si>
  <si>
    <t>CAT-4p</t>
  </si>
  <si>
    <t>4p</t>
  </si>
  <si>
    <t>ΔG(4j) + ΔΔG(4j~4p)</t>
  </si>
  <si>
    <t>CAT-13a</t>
  </si>
  <si>
    <t>13a</t>
  </si>
  <si>
    <t>ΔG(4a) – ΔΔG(13x~4a)+ΔΔG(13x~13a)</t>
  </si>
  <si>
    <t>CAT-13b</t>
  </si>
  <si>
    <t>13b</t>
  </si>
  <si>
    <t>{[ΔG(13a) + ΔΔG(13a~13b)] + [ΔG(4a) – ΔΔG(13x~4a)+ΔΔG(13x~13b)]}/2</t>
  </si>
  <si>
    <t>CAT-13c</t>
  </si>
  <si>
    <t>13c</t>
  </si>
  <si>
    <t>{[ΔG(13a) + ΔΔG(13a~13c)] + [ΔG(4a) – ΔΔG(13x~4a)+ΔΔG(13x~13c)]}/2</t>
  </si>
  <si>
    <t>CAT-13d</t>
  </si>
  <si>
    <t>13d</t>
  </si>
  <si>
    <t>{[ΔG(13a) + ΔΔG(13a~13d)] + [ΔG(4a) – ΔΔG(13x~4a)+ΔΔG(13x~13d)]}/2</t>
  </si>
  <si>
    <t>CAT-13e</t>
  </si>
  <si>
    <t>13e</t>
  </si>
  <si>
    <t>{[ΔG(13a) + ΔΔG(13a~13e)] + [ΔG(4a) – ΔΔG(13x~4a)+ΔΔG(13x~13e)]}/2</t>
  </si>
  <si>
    <t>CAT-13f</t>
  </si>
  <si>
    <t>13f</t>
  </si>
  <si>
    <t>{[ΔG(13a) + ΔΔG(13a~13f)] + [ΔG(4a) – ΔΔG(13x~4a)+ΔΔG(13x~13f)]}/2</t>
  </si>
  <si>
    <t>CAT-13g</t>
  </si>
  <si>
    <t>13g</t>
  </si>
  <si>
    <t>{[ΔG(13a) + ΔΔG(13a~13g)] + [ΔG(4a) – ΔΔG(13x~4a)+ΔΔG(13x~13g)]}/2</t>
  </si>
  <si>
    <t>CAT-13h</t>
  </si>
  <si>
    <t>13h</t>
  </si>
  <si>
    <t>{[ΔG(13a) + ΔΔG(13a~13h)] + [ΔG(4a) – ΔΔG(13x~4a)+ΔΔG(13x~13h)]}/2</t>
  </si>
  <si>
    <t>CAT-13i</t>
  </si>
  <si>
    <t>13i</t>
  </si>
  <si>
    <t>{[ΔG(13a) + ΔΔG(13a~13i)] + [ΔG(4a) – ΔΔG(13x~4a)+ΔΔG(13x~13i)]}/2</t>
  </si>
  <si>
    <t>CAT-13j</t>
  </si>
  <si>
    <t>13j</t>
  </si>
  <si>
    <t>{[ΔG(4a) – ΔΔG(13j~4a)] + [ΔG(4a) – ΔΔG(13x~4a)+ΔΔG(13x~13j)]}/2</t>
  </si>
  <si>
    <t>CAT-13k</t>
  </si>
  <si>
    <t>13k</t>
  </si>
  <si>
    <t>{[ΔG(4a) – ΔΔG(13k~4a)] + [ΔG(4a) – ΔΔG(13x~4a)+ΔΔG(13x~13k)]+[ΔG(13a) + ΔΔG(13a~13k)]}/3</t>
  </si>
  <si>
    <t>CAT-13m</t>
  </si>
  <si>
    <t>13m</t>
  </si>
  <si>
    <t>{[ΔG(4a) – ΔΔG(13m~4a)] + [ΔG(4a) – ΔΔG(13x~4a)+ΔΔG(13x~13m)]}/2</t>
  </si>
  <si>
    <t>CAT-13n</t>
  </si>
  <si>
    <t>13n</t>
  </si>
  <si>
    <t>{[ΔG(4a) – ΔΔG(13n~4a)] + [ΔG(4a) – ΔΔG(13x~4a)+ΔΔG(13x~13n)]+[ΔG(13a) + ΔΔG(13a~13n)]}/3</t>
  </si>
  <si>
    <t>CAT-13o</t>
  </si>
  <si>
    <t>13o</t>
  </si>
  <si>
    <t>ΔG(4a) – ΔΔG(13x~4a)+ΔΔG(13x~13o)</t>
  </si>
  <si>
    <t>CAT-17a</t>
  </si>
  <si>
    <t>17a</t>
  </si>
  <si>
    <t>ΔG(13d) +ΔΔG(13d~17a)</t>
  </si>
  <si>
    <t>CAT-17b</t>
  </si>
  <si>
    <t>17b</t>
  </si>
  <si>
    <t>ΔG(13d) +ΔΔG(13d~17b)</t>
  </si>
  <si>
    <t>CAT-17c</t>
  </si>
  <si>
    <t>17c</t>
  </si>
  <si>
    <t>ΔG(13d) +ΔΔG(13d~17c)</t>
  </si>
  <si>
    <t>CAT-17d</t>
  </si>
  <si>
    <t>17d</t>
  </si>
  <si>
    <t>ΔG(13d) -ΔΔG(17d~13d)</t>
  </si>
  <si>
    <t>CAT-17h</t>
  </si>
  <si>
    <t>17h</t>
  </si>
  <si>
    <t>ΔG(13d) +ΔΔG(13d~17h)</t>
  </si>
  <si>
    <t>CAT-17e</t>
  </si>
  <si>
    <t>17e</t>
  </si>
  <si>
    <t>{[ΔG(17b) - ΔΔG(17e~17b)] + [ΔG(17h) + ΔΔG(17h~17e)]}/2</t>
  </si>
  <si>
    <t>CAT-17f</t>
  </si>
  <si>
    <t>17f</t>
  </si>
  <si>
    <t>{[ΔG(17c) - ΔΔG(17f~17c)] + [ΔG(17h) + ΔΔG(17h~17e)]}/2</t>
  </si>
  <si>
    <t>CAT-17g</t>
  </si>
  <si>
    <t>17g</t>
  </si>
  <si>
    <t>ΔG(17h) +ΔΔG(17h~17g)</t>
  </si>
  <si>
    <t>CAT-17i</t>
  </si>
  <si>
    <t>17i</t>
  </si>
  <si>
    <t>ΔG(17h) +ΔΔG(17h~17i)</t>
  </si>
  <si>
    <t>CAT-24</t>
  </si>
  <si>
    <t>ΔG(17f) +ΔΔG(17f~24)</t>
  </si>
  <si>
    <t>#</t>
  </si>
  <si>
    <t>#min</t>
  </si>
  <si>
    <t>#max</t>
  </si>
  <si>
    <t>#MSE</t>
  </si>
  <si>
    <t>#MUE</t>
  </si>
  <si>
    <t>#RMSE</t>
  </si>
  <si>
    <t>#PI</t>
  </si>
  <si>
    <t>#r</t>
  </si>
  <si>
    <t>Lig1</t>
  </si>
  <si>
    <t>Lig2</t>
  </si>
  <si>
    <t>exptΔΔG</t>
  </si>
  <si>
    <t>calcΔΔG</t>
  </si>
  <si>
    <t>13x~4a</t>
  </si>
  <si>
    <t>na</t>
  </si>
  <si>
    <t>13x~13a</t>
  </si>
  <si>
    <t>13x~13b</t>
  </si>
  <si>
    <t>13x~13c</t>
  </si>
  <si>
    <t>13x~13d</t>
  </si>
  <si>
    <t>13x~13e</t>
  </si>
  <si>
    <t>13x~13f</t>
  </si>
  <si>
    <t>13x~13g</t>
  </si>
  <si>
    <t>13x~13h</t>
  </si>
  <si>
    <t>13x~13i</t>
  </si>
  <si>
    <t>13x~13j</t>
  </si>
  <si>
    <t>13x~13k</t>
  </si>
  <si>
    <t>13x~13m</t>
  </si>
  <si>
    <t>13x~13n</t>
  </si>
  <si>
    <t>13x~13o</t>
  </si>
  <si>
    <t>CDK2 system</t>
  </si>
  <si>
    <t>1h1q</t>
  </si>
  <si>
    <t>ΔG_expt(2)</t>
  </si>
  <si>
    <t>1h1s</t>
  </si>
  <si>
    <t>ΔG(2) + ΔΔG(2~3)</t>
  </si>
  <si>
    <t>1h1r</t>
  </si>
  <si>
    <t>ΔG(2) + ΔΔG(2~15)</t>
  </si>
  <si>
    <t>ΔG(2) + ΔΔG(2~17)</t>
  </si>
  <si>
    <t>ΔG(2) + ΔΔG(2~18)</t>
  </si>
  <si>
    <t>ΔG(2) + ΔΔG(2~20)</t>
  </si>
  <si>
    <t>ΔG(2) + ΔΔG(2~21)</t>
  </si>
  <si>
    <t>ΔG(2) + ΔΔG(2~22)</t>
  </si>
  <si>
    <t>1oi9</t>
  </si>
  <si>
    <t>ΔG(2) + ΔΔG(2~25)</t>
  </si>
  <si>
    <t>ΔG(25) + ΔΔG(25~26)</t>
  </si>
  <si>
    <t>ΔG(3) + ΔΔG(3~28)</t>
  </si>
  <si>
    <t>ΔG(3) + ΔΔG(3~29)</t>
  </si>
  <si>
    <t>ΔG(2) + ΔΔG(2~30)</t>
  </si>
  <si>
    <t>ΔG(2) + ΔΔG(2~31)</t>
  </si>
  <si>
    <t>{[ΔG(3) + ΔΔG(3~32)] + [ΔG(21) + ΔΔG(21~32)]}/2</t>
  </si>
  <si>
    <t>1oiu</t>
  </si>
  <si>
    <t>ΔG(2) + ΔΔG(2~33)</t>
  </si>
  <si>
    <t>1oiy</t>
  </si>
  <si>
    <t>ΔG(2) + ΔΔG(2~34)</t>
  </si>
  <si>
    <t>ΔG(34) + ΔΔG(34~36)</t>
  </si>
  <si>
    <t>ΔG(34) + ΔΔG(34~37)</t>
  </si>
  <si>
    <t>ΔG(2) + ΔΔG(2~38)</t>
  </si>
  <si>
    <t>ΔG(2) + ΔΔG(2~41)</t>
  </si>
  <si>
    <t>ΔG(2) + ΔΔG(2~42)</t>
  </si>
  <si>
    <t>MCL1 system</t>
  </si>
  <si>
    <t>ΔG_expt(27)</t>
  </si>
  <si>
    <t>ΔG(27) + ΔΔG(27~28)</t>
  </si>
  <si>
    <t>ΔG(27) + ΔΔG(27~29)</t>
  </si>
  <si>
    <t>ΔG(27) + ΔΔG(27~30)</t>
  </si>
  <si>
    <t>ΔG(27) + ΔΔG(27~31)</t>
  </si>
  <si>
    <t>ΔG(27) + ΔΔG(27~32)</t>
  </si>
  <si>
    <t>ΔG(27) + ΔΔG(27~33)</t>
  </si>
  <si>
    <t>ΔG(27) + ΔΔG(27~34)</t>
  </si>
  <si>
    <t>ΔG(27) + ΔΔG(27~35)</t>
  </si>
  <si>
    <t>ΔG(27) + ΔΔG(27~36)</t>
  </si>
  <si>
    <t>ΔG(27) + ΔΔG(27~37)</t>
  </si>
  <si>
    <t>ΔG(27) -RT*ln{[exp(-ΔΔG(27~38a)/RT)+exp(-ΔΔG(27~38b)/RT)]/2.0}</t>
  </si>
  <si>
    <t>ΔG(27) + ΔΔG(27~39)</t>
  </si>
  <si>
    <t>ΔG(27) -RT*ln{[exp(-ΔΔG(27~40a)/RT)+exp(-ΔΔG(27~40b)/RT)]/2.0}</t>
  </si>
  <si>
    <t>ΔG(27) + ΔΔG(27~41)</t>
  </si>
  <si>
    <t>ΔG(27) -RT*ln{[exp(-ΔΔG(27~42a)/RT)+exp(-ΔΔG(27~42b)/RT)]/2.0}</t>
  </si>
  <si>
    <t>ΔG(27) -RT*ln{[exp(-ΔΔG(27~43a)/RT)+exp(-ΔΔG(27~43b)/RT)]/2.0}</t>
  </si>
  <si>
    <t>ΔG(27) -RT*ln{[exp(-ΔΔG(27~44a)/RT)+exp(-ΔΔG(27~44b)/RT)]/2.0}</t>
  </si>
  <si>
    <t>ΔG(27) -RT*ln{[exp(-ΔΔG(27~45a)/RT)+exp(-ΔΔG(27~45b)/RT)]/2.0}</t>
  </si>
  <si>
    <t>ΔG(27) -RT*ln{[exp(-ΔΔG(27~46a)/RT)+exp(-ΔΔG(27~46b)/RT)]/2.0}</t>
  </si>
  <si>
    <t>ΔG(27) -RT*ln{[exp(-ΔΔG(27~47a)/RT)+exp(-ΔΔG(27~47b)/RT)]/2.0}</t>
  </si>
  <si>
    <t>ΔG(27) -RT*ln{[exp(-ΔΔG(27~48a)/RT)+exp(-ΔΔG(27~48b)/RT)]/2.0}</t>
  </si>
  <si>
    <t>ΔG(27) + ΔΔG(27~49)</t>
  </si>
  <si>
    <t>ΔG(27) + ΔΔG(27~50)</t>
  </si>
  <si>
    <t>ΔG(27) -RT*ln{[exp(-ΔΔG(27~51a)/RT)+exp(-ΔΔG(27~51b)/RT)]/2.0}</t>
  </si>
  <si>
    <t>ΔG(27) + ΔΔG(27~52)</t>
  </si>
  <si>
    <t>ΔG(27) + ΔΔG(27~53)</t>
  </si>
  <si>
    <t>ΔG(27) -RT*ln{[exp(-ΔΔG(27~54a)/RT)+exp(-ΔΔG(27~54b)/RT)]/2.0}</t>
  </si>
  <si>
    <t>ΔG(27) -RT*ln{[exp(-ΔΔG(27~55a)/RT)+exp(-ΔΔG(27~55b)/RT)]/2.0}</t>
  </si>
  <si>
    <t>ΔG(27) + ΔΔG(27~56)</t>
  </si>
  <si>
    <t>ΔG(27) -RT*ln{[exp(-ΔΔG(27~57a)/RT)+exp(-ΔΔG(27~57b)/RT)]/2.0}</t>
  </si>
  <si>
    <t>ΔG(27) + ΔΔG(27~58)</t>
  </si>
  <si>
    <t>ΔG(27) -RT*ln{[exp(-ΔΔG(27~59a)/RT)+exp(-ΔΔG(27~59b)/RT)]/2.0}</t>
  </si>
  <si>
    <t>ΔG(27)-ΔΔG(rs~27) + ΔΔG(rs~60)</t>
  </si>
  <si>
    <t>ΔG(27)-ΔΔG(rs~27) -RT*ln{[exp(-ΔΔG(rs~23a)/RT)+exp(-ΔΔG(rs~23b)/RT)]/2.0}</t>
  </si>
  <si>
    <t>ΔG(27)-ΔΔG(rs~27) + ΔΔG(rs~61)</t>
  </si>
  <si>
    <t>ΔG(27)-ΔΔG(rs~27) -RT*ln{[exp(-ΔΔG(rs~62a)/RT)+exp(-ΔΔG(rs~62b)/RT)]/2.0}</t>
  </si>
  <si>
    <t>ΔG(27)-ΔΔG(rs~27) + ΔΔG(rs~63)</t>
  </si>
  <si>
    <t>ΔG(27)-ΔΔG(rs~27) -RT*ln{[exp(-ΔΔG(rs~64a)/RT)+exp(-ΔΔG(rs~64b)/RT)]/2.0}</t>
  </si>
  <si>
    <t>ΔG(27)-ΔΔG(rs~27) + ΔΔG(rs~65)</t>
  </si>
  <si>
    <t>ΔG(27)-ΔΔG(rs~27) -RT*ln{[exp(-ΔΔG(rs~66a)/RT)+exp(-ΔΔG(rs~66b)/RT)]/2.0}</t>
  </si>
  <si>
    <t>ΔG(27)-ΔΔG(ro~27) + ΔΔG(ro~67)</t>
  </si>
  <si>
    <t>ΔG(27)-ΔΔG(ro~27) -RT*ln{[exp(-ΔΔG(ro~26a)/RT)+exp(-ΔΔG(ro~26b)/RT)]/2.0}</t>
  </si>
  <si>
    <t>ΔG(27)-ΔΔG(ro~27) -RT*ln{[exp(-ΔΔG(ro~68a)/RT)+exp(-ΔΔG(ro~68b)/RT)]/2.0}</t>
  </si>
  <si>
    <t>R =</t>
  </si>
  <si>
    <t>J/mol/K</t>
  </si>
  <si>
    <t>T =</t>
  </si>
  <si>
    <t>K</t>
  </si>
  <si>
    <t>RT =</t>
  </si>
  <si>
    <t>kcal/mol</t>
  </si>
  <si>
    <t>#muta</t>
  </si>
  <si>
    <t>ΔΔG(27~28)</t>
  </si>
  <si>
    <t>27~28</t>
  </si>
  <si>
    <t>ΔΔG(27~29)</t>
  </si>
  <si>
    <t>27~29</t>
  </si>
  <si>
    <t>ΔΔG(27~30)</t>
  </si>
  <si>
    <t>27~30</t>
  </si>
  <si>
    <t>ΔΔG(27~31)</t>
  </si>
  <si>
    <t>27~31</t>
  </si>
  <si>
    <t>ΔΔG(27~32)</t>
  </si>
  <si>
    <t>27~32</t>
  </si>
  <si>
    <t>ΔΔG(27~33)</t>
  </si>
  <si>
    <t>27~33</t>
  </si>
  <si>
    <t>ΔΔG(27~34)</t>
  </si>
  <si>
    <t>27~34</t>
  </si>
  <si>
    <t>ΔΔG(27~35)</t>
  </si>
  <si>
    <t>27~35</t>
  </si>
  <si>
    <t>ΔΔG(27~36)</t>
  </si>
  <si>
    <t>27~36</t>
  </si>
  <si>
    <t>ΔΔG(27~37)</t>
  </si>
  <si>
    <t>27~37</t>
  </si>
  <si>
    <t>-RT*ln{[exp(-ΔΔG(27~38a)/RT)+exp(-ΔΔG(27~38b)/RT)]/2.0}</t>
  </si>
  <si>
    <t>27~38a</t>
  </si>
  <si>
    <t>ΔΔG(27~39)</t>
  </si>
  <si>
    <t>27~38b</t>
  </si>
  <si>
    <t>-RT*ln{[exp(-ΔΔG(27~40a)/RT)+exp(-ΔΔG(27~40b)/RT)]/2.0}</t>
  </si>
  <si>
    <t>27~39</t>
  </si>
  <si>
    <t>ΔΔG(27~41)</t>
  </si>
  <si>
    <t>27~40a</t>
  </si>
  <si>
    <t>-RT*ln{[exp(-ΔΔG(27~42a)/RT)+exp(-ΔΔG(27~42b)/RT)]/2.0}</t>
  </si>
  <si>
    <t>27~40b</t>
  </si>
  <si>
    <t>-RT*ln{[exp(-ΔΔG(27~43a)/RT)+exp(-ΔΔG(27~43b)/RT)]/2.0}</t>
  </si>
  <si>
    <t>27~41</t>
  </si>
  <si>
    <t>-RT*ln{[exp(-ΔΔG(27~44a)/RT)+exp(-ΔΔG(27~44b)/RT)]/2.0}</t>
  </si>
  <si>
    <t>27~42a</t>
  </si>
  <si>
    <t>-RT*ln{[exp(-ΔΔG(27~45a)/RT)+exp(-ΔΔG(27~45b)/RT)]/2.0}</t>
  </si>
  <si>
    <t>27~42b</t>
  </si>
  <si>
    <t>-RT*ln{[exp(-ΔΔG(27~46a)/RT)+exp(-ΔΔG(27~46b)/RT)]/2.0}</t>
  </si>
  <si>
    <t>27~43a</t>
  </si>
  <si>
    <t>-RT*ln{[exp(-ΔΔG(27~47a)/RT)+exp(-ΔΔG(27~47b)/RT)]/2.0}</t>
  </si>
  <si>
    <t>27~43b</t>
  </si>
  <si>
    <t>-RT*ln{[exp(-ΔΔG(27~48a)/RT)+exp(-ΔΔG(27~48b)/RT)]/2.0}</t>
  </si>
  <si>
    <t>27~44a</t>
  </si>
  <si>
    <t>ΔΔG(27~49)</t>
  </si>
  <si>
    <t>27~44b</t>
  </si>
  <si>
    <t>ΔΔG(27~50)</t>
  </si>
  <si>
    <t>27~45a</t>
  </si>
  <si>
    <t>-RT*ln{[exp(-ΔΔG(27~51a)/RT)+exp(-ΔΔG(27~51b)/RT)]/2.0}</t>
  </si>
  <si>
    <t>27~45b</t>
  </si>
  <si>
    <t>ΔΔG(27~52)</t>
  </si>
  <si>
    <t>27~46a</t>
  </si>
  <si>
    <t>ΔΔG(27~53)</t>
  </si>
  <si>
    <t>27~46b</t>
  </si>
  <si>
    <t>-RT*ln{[exp(-ΔΔG(27~54a)/RT)+exp(-ΔΔG(27~54b)/RT)]/2.0}</t>
  </si>
  <si>
    <t>27~47a</t>
  </si>
  <si>
    <t>-RT*ln{[exp(-ΔΔG(27~55a)/RT)+exp(-ΔΔG(27~55b)/RT)]/2.0}</t>
  </si>
  <si>
    <t>27~47b</t>
  </si>
  <si>
    <t>ΔΔG(27~56)</t>
  </si>
  <si>
    <t>27~48a</t>
  </si>
  <si>
    <t>-RT*ln{[exp(-ΔΔG(27~57a)/RT)+exp(-ΔΔG(27~57b)/RT)]/2.0}</t>
  </si>
  <si>
    <t>27~48b</t>
  </si>
  <si>
    <t>ΔΔG(27~58)</t>
  </si>
  <si>
    <t>27~49</t>
  </si>
  <si>
    <t>-RT*ln{[exp(-ΔΔG(27~59a)/RT)+exp(-ΔΔG(27~59b)/RT)]/2.0}</t>
  </si>
  <si>
    <t>27~50</t>
  </si>
  <si>
    <t>27~51a</t>
  </si>
  <si>
    <t>27~51b</t>
  </si>
  <si>
    <t>27~52</t>
  </si>
  <si>
    <t>27~53</t>
  </si>
  <si>
    <t>27~54a</t>
  </si>
  <si>
    <t>27~54b</t>
  </si>
  <si>
    <t>27~55a</t>
  </si>
  <si>
    <t>27~55b</t>
  </si>
  <si>
    <t>27~56</t>
  </si>
  <si>
    <t>27~57a</t>
  </si>
  <si>
    <t>27~57b</t>
  </si>
  <si>
    <t>27~58</t>
  </si>
  <si>
    <t>27~59a</t>
  </si>
  <si>
    <t>27~59b</t>
  </si>
  <si>
    <t>ro~26a</t>
  </si>
  <si>
    <t>ro~26b</t>
  </si>
  <si>
    <t>ro~27</t>
  </si>
  <si>
    <t>ro~67</t>
  </si>
  <si>
    <t>ro~68a</t>
  </si>
  <si>
    <t>ro~68b</t>
  </si>
  <si>
    <t>rs~23a</t>
  </si>
  <si>
    <t>rs~23b</t>
  </si>
  <si>
    <t>rs~27</t>
  </si>
  <si>
    <t>rs~60</t>
  </si>
  <si>
    <t>rs~61</t>
  </si>
  <si>
    <t>rs~62a</t>
  </si>
  <si>
    <t>rs~62b</t>
  </si>
  <si>
    <t>rs~63</t>
  </si>
  <si>
    <t>rs~64a</t>
  </si>
  <si>
    <t>rs~64b</t>
  </si>
  <si>
    <t>rs~65</t>
  </si>
  <si>
    <t>rs~66a</t>
  </si>
  <si>
    <t>rs~66b</t>
  </si>
  <si>
    <t>PTP1B system</t>
  </si>
  <si>
    <t>exptΔG(8)</t>
  </si>
  <si>
    <t>ΔG(8) – ΔΔG(3~8)</t>
  </si>
  <si>
    <t>ΔG(3) + ΔΔG(3~9)</t>
  </si>
  <si>
    <t>ΔG(9) + ΔΔG(9~10)</t>
  </si>
  <si>
    <t>ΔG(8) + ΔΔG(8~11)</t>
  </si>
  <si>
    <t>ΔG(8) + ΔΔG(8~12)</t>
  </si>
  <si>
    <t>ΔG(8) + ΔΔG(8~13)</t>
  </si>
  <si>
    <t>ΔG(8) + ΔΔG(8~14)</t>
  </si>
  <si>
    <t>ΔG(8) + ΔΔG(8~15)</t>
  </si>
  <si>
    <t>ΔG(8) + ΔΔG(8~16)</t>
  </si>
  <si>
    <t>ΔG(9) + ΔΔG(9~17)</t>
  </si>
  <si>
    <t>ΔG(8) + ΔΔG(8~18)</t>
  </si>
  <si>
    <t>ΔG(8) + ΔΔG(8~19)</t>
  </si>
  <si>
    <t>ΔG(8) + ΔΔG(8~20)</t>
  </si>
  <si>
    <t>ΔG(8) + ΔΔG(8~21)</t>
  </si>
  <si>
    <t>ΔG(8) + ΔΔG(8~22)</t>
  </si>
  <si>
    <t>ΔG(19) + ΔΔG(19~23)</t>
  </si>
  <si>
    <t>ΔG(8) + ΔΔG(8~26)</t>
  </si>
  <si>
    <t>ΔG(26) + ΔΔG(26~27)</t>
  </si>
  <si>
    <t>ΔG(26) + ΔΔG(26~28)</t>
  </si>
  <si>
    <t>ΔG(26) + ΔΔG(26~29)</t>
  </si>
  <si>
    <t>ΔG(26) + ΔΔG(26~30)</t>
  </si>
  <si>
    <t>ΔG(26) + ΔΔG(26~31)</t>
  </si>
  <si>
    <t>ΔG(30) + ΔΔG(30~32)</t>
  </si>
  <si>
    <t>ΔG(32) + ΔΔG(32~33)</t>
  </si>
  <si>
    <t>ΔG(32) + ΔΔG(32~34)</t>
  </si>
  <si>
    <t>ΔG(32) + ΔΔG(32~35)</t>
  </si>
  <si>
    <t>Fast, Accurate and Reliable Protocols for Routine Calculations of Protein-Ligand Binding Affinities in Drug-Design Projects Using AMBER GPU-TI with ff14SB/GAFF.</t>
  </si>
  <si>
    <r>
      <t>Xibing He,</t>
    </r>
    <r>
      <rPr>
        <i/>
        <vertAlign val="superscript"/>
        <sz val="12"/>
        <rFont val="Times"/>
        <family val="1"/>
      </rPr>
      <t>†</t>
    </r>
    <r>
      <rPr>
        <i/>
        <sz val="12"/>
        <rFont val="Times"/>
        <family val="1"/>
      </rPr>
      <t xml:space="preserve"> Shuhan Liu,</t>
    </r>
    <r>
      <rPr>
        <i/>
        <vertAlign val="superscript"/>
        <sz val="12"/>
        <rFont val="Times"/>
        <family val="1"/>
      </rPr>
      <t xml:space="preserve">† </t>
    </r>
    <r>
      <rPr>
        <i/>
        <sz val="12"/>
        <rFont val="Times"/>
        <family val="1"/>
      </rPr>
      <t>Tai-Sung Lee,</t>
    </r>
    <r>
      <rPr>
        <i/>
        <vertAlign val="superscript"/>
        <sz val="12"/>
        <rFont val="Times"/>
        <family val="1"/>
      </rPr>
      <t>‡</t>
    </r>
    <r>
      <rPr>
        <i/>
        <sz val="12"/>
        <rFont val="Times"/>
        <family val="1"/>
      </rPr>
      <t xml:space="preserve"> Beihong Ji,</t>
    </r>
    <r>
      <rPr>
        <i/>
        <vertAlign val="superscript"/>
        <sz val="12"/>
        <rFont val="Times"/>
        <family val="1"/>
      </rPr>
      <t>†</t>
    </r>
    <r>
      <rPr>
        <i/>
        <sz val="12"/>
        <rFont val="Times"/>
        <family val="1"/>
      </rPr>
      <t xml:space="preserve"> Viet H. Man,</t>
    </r>
    <r>
      <rPr>
        <i/>
        <vertAlign val="superscript"/>
        <sz val="12"/>
        <rFont val="Times"/>
        <family val="1"/>
      </rPr>
      <t>†</t>
    </r>
    <r>
      <rPr>
        <i/>
        <sz val="12"/>
        <rFont val="Times"/>
        <family val="1"/>
      </rPr>
      <t xml:space="preserve"> Darrin M. York,</t>
    </r>
    <r>
      <rPr>
        <i/>
        <vertAlign val="superscript"/>
        <sz val="12"/>
        <rFont val="Times"/>
        <family val="1"/>
      </rPr>
      <t>‡</t>
    </r>
    <r>
      <rPr>
        <i/>
        <sz val="12"/>
        <rFont val="Times"/>
        <family val="1"/>
      </rPr>
      <t xml:space="preserve"> and Junmei Wang</t>
    </r>
    <r>
      <rPr>
        <i/>
        <vertAlign val="superscript"/>
        <sz val="12"/>
        <rFont val="Times"/>
        <family val="1"/>
      </rPr>
      <t>*,†</t>
    </r>
  </si>
  <si>
    <r>
      <t>†</t>
    </r>
    <r>
      <rPr>
        <sz val="12"/>
        <rFont val="Times"/>
        <family val="1"/>
      </rPr>
      <t xml:space="preserve"> Department of Pharmaceutical Sciences and Computational Chemical Genomics Screening Center, School of Pharmacy, University of Pittsburgh, Pittsburgh, Pennsylvania 15261, United States</t>
    </r>
  </si>
  <si>
    <r>
      <t>‡</t>
    </r>
    <r>
      <rPr>
        <sz val="12"/>
        <rFont val="Times"/>
        <family val="1"/>
      </rPr>
      <t xml:space="preserve"> Laboratory for Biomolecular Simulation Research, Center for Integrative Proteomics Research, and Department of Chemistry and Chemical Biology, Rutgers University, Piscataway, New Jersey 08854, United States</t>
    </r>
  </si>
  <si>
    <r>
      <t>*</t>
    </r>
    <r>
      <rPr>
        <sz val="12"/>
        <rFont val="Times"/>
        <family val="1"/>
      </rPr>
      <t xml:space="preserve"> Corresponding author: Junmei Wang. Phone: (412) 383-3268. Fax: (412) 383-7436. E-mail: juw79@pitt.edu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</si>
</sst>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8" x14ac:knownFonts="1">
    <font>
      <sz val="10"/>
      <name val="Arial"/>
      <family val="2"/>
      <charset val="1"/>
    </font>
    <font>
      <sz val="10"/>
      <color rgb="FF0000FF"/>
      <name val="Arial"/>
      <family val="2"/>
      <charset val="1"/>
    </font>
    <font>
      <sz val="10"/>
      <color rgb="FFFF0000"/>
      <name val="Arial"/>
      <family val="2"/>
      <charset val="1"/>
    </font>
    <font>
      <sz val="22"/>
      <name val="Times New Roman"/>
      <family val="1"/>
    </font>
    <font>
      <i/>
      <sz val="12"/>
      <name val="Times"/>
      <family val="1"/>
    </font>
    <font>
      <i/>
      <vertAlign val="superscript"/>
      <sz val="12"/>
      <name val="Times"/>
      <family val="1"/>
    </font>
    <font>
      <vertAlign val="superscript"/>
      <sz val="12"/>
      <name val="Times"/>
      <family val="1"/>
    </font>
    <font>
      <sz val="12"/>
      <name val="Times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Font="1"/>
    <xf numFmtId="164" fontId="0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2" fillId="0" borderId="0" xfId="0" applyNumberFormat="1" applyFont="1"/>
    <xf numFmtId="2" fontId="0" fillId="0" borderId="0" xfId="0" applyNumberFormat="1"/>
    <xf numFmtId="0" fontId="0" fillId="0" borderId="0" xfId="0" applyFont="1"/>
    <xf numFmtId="2" fontId="0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tabSelected="1" workbookViewId="0">
      <selection activeCell="A11" sqref="A11"/>
    </sheetView>
  </sheetViews>
  <sheetFormatPr baseColWidth="10" defaultRowHeight="13" x14ac:dyDescent="0.15"/>
  <sheetData>
    <row r="1" spans="1:1" ht="28" x14ac:dyDescent="0.15">
      <c r="A1" s="12" t="s">
        <v>364</v>
      </c>
    </row>
    <row r="3" spans="1:1" ht="18" x14ac:dyDescent="0.15">
      <c r="A3" s="13" t="s">
        <v>365</v>
      </c>
    </row>
    <row r="5" spans="1:1" ht="18" x14ac:dyDescent="0.2">
      <c r="A5" s="14" t="s">
        <v>366</v>
      </c>
    </row>
    <row r="7" spans="1:1" ht="18" x14ac:dyDescent="0.2">
      <c r="A7" s="14" t="s">
        <v>367</v>
      </c>
    </row>
    <row r="9" spans="1:1" ht="18" x14ac:dyDescent="0.15">
      <c r="A9" s="15" t="s">
        <v>368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zoomScale="200" zoomScaleNormal="200" workbookViewId="0">
      <selection activeCell="H53" sqref="H53"/>
    </sheetView>
  </sheetViews>
  <sheetFormatPr baseColWidth="10" defaultColWidth="8.83203125" defaultRowHeight="13" x14ac:dyDescent="0.15"/>
  <cols>
    <col min="1" max="2" width="8.83203125" style="1"/>
  </cols>
  <sheetData>
    <row r="1" spans="1:9" x14ac:dyDescent="0.15">
      <c r="A1" s="2" t="s">
        <v>0</v>
      </c>
      <c r="B1"/>
    </row>
    <row r="2" spans="1:9" x14ac:dyDescent="0.15">
      <c r="A2" s="2" t="s">
        <v>1</v>
      </c>
      <c r="B2"/>
    </row>
    <row r="3" spans="1:9" x14ac:dyDescent="0.15">
      <c r="A3" s="2" t="s">
        <v>2</v>
      </c>
      <c r="B3"/>
    </row>
    <row r="4" spans="1:9" x14ac:dyDescent="0.15">
      <c r="A4" s="2" t="s">
        <v>3</v>
      </c>
      <c r="B4"/>
    </row>
    <row r="5" spans="1:9" x14ac:dyDescent="0.15">
      <c r="A5" s="2" t="s">
        <v>4</v>
      </c>
      <c r="B5"/>
    </row>
    <row r="6" spans="1:9" x14ac:dyDescent="0.15">
      <c r="A6"/>
      <c r="B6"/>
    </row>
    <row r="7" spans="1:9" x14ac:dyDescent="0.15">
      <c r="A7" s="2" t="s">
        <v>5</v>
      </c>
      <c r="B7" s="2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4" t="s">
        <v>11</v>
      </c>
      <c r="I7" t="s">
        <v>12</v>
      </c>
    </row>
    <row r="8" spans="1:9" x14ac:dyDescent="0.15">
      <c r="A8" s="5" t="s">
        <v>13</v>
      </c>
      <c r="B8" s="6">
        <v>1</v>
      </c>
      <c r="C8" s="7">
        <v>-7.43</v>
      </c>
      <c r="D8" s="3">
        <v>-7.43</v>
      </c>
      <c r="E8" s="3">
        <v>0</v>
      </c>
      <c r="F8" s="3">
        <f t="shared" ref="F8:F48" si="0">ABS(E8)</f>
        <v>0</v>
      </c>
      <c r="G8" s="4">
        <f t="shared" ref="G8:G48" si="1">E8*E8</f>
        <v>0</v>
      </c>
      <c r="I8" s="7" t="s">
        <v>14</v>
      </c>
    </row>
    <row r="9" spans="1:9" x14ac:dyDescent="0.15">
      <c r="A9" s="2" t="s">
        <v>15</v>
      </c>
      <c r="B9" s="2" t="s">
        <v>16</v>
      </c>
      <c r="C9" s="3">
        <v>-7.48</v>
      </c>
      <c r="D9" s="3">
        <v>-8.5449999999999999</v>
      </c>
      <c r="E9" s="3">
        <v>-1.0649999999999999</v>
      </c>
      <c r="F9" s="3">
        <f t="shared" si="0"/>
        <v>1.0649999999999999</v>
      </c>
      <c r="G9" s="4">
        <f t="shared" si="1"/>
        <v>1.1342249999999998</v>
      </c>
      <c r="I9" s="3" t="s">
        <v>17</v>
      </c>
    </row>
    <row r="10" spans="1:9" x14ac:dyDescent="0.15">
      <c r="A10" s="2" t="s">
        <v>18</v>
      </c>
      <c r="B10" s="2" t="s">
        <v>19</v>
      </c>
      <c r="C10" s="3">
        <v>-9.17</v>
      </c>
      <c r="D10" s="3">
        <v>-9.0869999999999997</v>
      </c>
      <c r="E10" s="3">
        <v>8.3000000000000004E-2</v>
      </c>
      <c r="F10" s="3">
        <f t="shared" si="0"/>
        <v>8.3000000000000004E-2</v>
      </c>
      <c r="G10" s="4">
        <f t="shared" si="1"/>
        <v>6.889000000000001E-3</v>
      </c>
      <c r="I10" s="3" t="s">
        <v>20</v>
      </c>
    </row>
    <row r="11" spans="1:9" x14ac:dyDescent="0.15">
      <c r="A11" s="2" t="s">
        <v>21</v>
      </c>
      <c r="B11" s="2" t="s">
        <v>22</v>
      </c>
      <c r="C11" s="3">
        <v>-7.39</v>
      </c>
      <c r="D11" s="3">
        <v>-9.2620000000000005</v>
      </c>
      <c r="E11" s="3">
        <v>-1.8720000000000001</v>
      </c>
      <c r="F11" s="3">
        <f t="shared" si="0"/>
        <v>1.8720000000000001</v>
      </c>
      <c r="G11" s="4">
        <f t="shared" si="1"/>
        <v>3.5043840000000004</v>
      </c>
      <c r="I11" s="3" t="s">
        <v>23</v>
      </c>
    </row>
    <row r="12" spans="1:9" x14ac:dyDescent="0.15">
      <c r="A12" s="2" t="s">
        <v>24</v>
      </c>
      <c r="B12" s="2" t="s">
        <v>25</v>
      </c>
      <c r="C12" s="3">
        <v>-8.65</v>
      </c>
      <c r="D12" s="3">
        <v>-9.8710000000000004</v>
      </c>
      <c r="E12" s="3">
        <v>-1.2210000000000001</v>
      </c>
      <c r="F12" s="3">
        <f t="shared" si="0"/>
        <v>1.2210000000000001</v>
      </c>
      <c r="G12" s="4">
        <f t="shared" si="1"/>
        <v>1.4908410000000003</v>
      </c>
      <c r="I12" s="3" t="s">
        <v>26</v>
      </c>
    </row>
    <row r="13" spans="1:9" x14ac:dyDescent="0.15">
      <c r="A13" s="5" t="s">
        <v>13</v>
      </c>
      <c r="B13" s="2" t="s">
        <v>27</v>
      </c>
      <c r="C13" s="3">
        <v>-8.3800000000000008</v>
      </c>
      <c r="D13" s="3">
        <v>-7.665</v>
      </c>
      <c r="E13" s="3">
        <v>0.71499999999999997</v>
      </c>
      <c r="F13" s="3">
        <f t="shared" si="0"/>
        <v>0.71499999999999997</v>
      </c>
      <c r="G13" s="4">
        <f t="shared" si="1"/>
        <v>0.51122499999999993</v>
      </c>
      <c r="I13" s="3" t="s">
        <v>28</v>
      </c>
    </row>
    <row r="14" spans="1:9" x14ac:dyDescent="0.15">
      <c r="A14" s="5" t="s">
        <v>13</v>
      </c>
      <c r="B14" s="2" t="s">
        <v>29</v>
      </c>
      <c r="C14" s="3">
        <v>-8.9</v>
      </c>
      <c r="D14" s="3">
        <v>-8.2970000000000006</v>
      </c>
      <c r="E14" s="3">
        <v>0.60299999999999998</v>
      </c>
      <c r="F14" s="3">
        <f t="shared" si="0"/>
        <v>0.60299999999999998</v>
      </c>
      <c r="G14" s="4">
        <f t="shared" si="1"/>
        <v>0.36360899999999996</v>
      </c>
      <c r="I14" s="3" t="s">
        <v>30</v>
      </c>
    </row>
    <row r="15" spans="1:9" x14ac:dyDescent="0.15">
      <c r="A15" s="5" t="s">
        <v>13</v>
      </c>
      <c r="B15" s="2" t="s">
        <v>31</v>
      </c>
      <c r="C15" s="3">
        <v>-8.5399999999999991</v>
      </c>
      <c r="D15" s="3">
        <v>-7.867</v>
      </c>
      <c r="E15" s="3">
        <v>0.67300000000000004</v>
      </c>
      <c r="F15" s="3">
        <f t="shared" si="0"/>
        <v>0.67300000000000004</v>
      </c>
      <c r="G15" s="4">
        <f t="shared" si="1"/>
        <v>0.45292900000000008</v>
      </c>
      <c r="I15" s="3" t="s">
        <v>32</v>
      </c>
    </row>
    <row r="16" spans="1:9" x14ac:dyDescent="0.15">
      <c r="A16" s="5" t="s">
        <v>13</v>
      </c>
      <c r="B16" s="2" t="s">
        <v>33</v>
      </c>
      <c r="C16" s="3">
        <v>-8.77</v>
      </c>
      <c r="D16" s="3">
        <v>-7.7569999999999997</v>
      </c>
      <c r="E16" s="3">
        <v>1.0129999999999999</v>
      </c>
      <c r="F16" s="3">
        <f t="shared" si="0"/>
        <v>1.0129999999999999</v>
      </c>
      <c r="G16" s="4">
        <f t="shared" si="1"/>
        <v>1.0261689999999999</v>
      </c>
      <c r="I16" s="3" t="s">
        <v>34</v>
      </c>
    </row>
    <row r="17" spans="1:9" x14ac:dyDescent="0.15">
      <c r="A17" s="2" t="s">
        <v>35</v>
      </c>
      <c r="B17" s="2" t="s">
        <v>36</v>
      </c>
      <c r="C17" s="3">
        <v>-7.81</v>
      </c>
      <c r="D17" s="3">
        <v>-7.9189999999999996</v>
      </c>
      <c r="E17" s="3">
        <v>-0.109</v>
      </c>
      <c r="F17" s="3">
        <f t="shared" si="0"/>
        <v>0.109</v>
      </c>
      <c r="G17" s="4">
        <f t="shared" si="1"/>
        <v>1.1880999999999999E-2</v>
      </c>
      <c r="I17" s="3" t="s">
        <v>37</v>
      </c>
    </row>
    <row r="18" spans="1:9" x14ac:dyDescent="0.15">
      <c r="A18" s="2" t="s">
        <v>38</v>
      </c>
      <c r="B18" s="2" t="s">
        <v>39</v>
      </c>
      <c r="C18" s="3">
        <v>-8.56</v>
      </c>
      <c r="D18" s="3">
        <v>-8.0519999999999996</v>
      </c>
      <c r="E18" s="3">
        <v>0.50800000000000001</v>
      </c>
      <c r="F18" s="3">
        <f t="shared" si="0"/>
        <v>0.50800000000000001</v>
      </c>
      <c r="G18" s="4">
        <f t="shared" si="1"/>
        <v>0.25806400000000002</v>
      </c>
      <c r="I18" s="3" t="s">
        <v>40</v>
      </c>
    </row>
    <row r="19" spans="1:9" x14ac:dyDescent="0.15">
      <c r="A19" s="2" t="s">
        <v>41</v>
      </c>
      <c r="B19" s="2" t="s">
        <v>42</v>
      </c>
      <c r="C19" s="3">
        <v>-7.39</v>
      </c>
      <c r="D19" s="3">
        <v>-7.7450000000000001</v>
      </c>
      <c r="E19" s="3">
        <v>-0.35499999999999998</v>
      </c>
      <c r="F19" s="3">
        <f t="shared" si="0"/>
        <v>0.35499999999999998</v>
      </c>
      <c r="G19" s="4">
        <f t="shared" si="1"/>
        <v>0.126025</v>
      </c>
      <c r="I19" s="3" t="s">
        <v>43</v>
      </c>
    </row>
    <row r="20" spans="1:9" x14ac:dyDescent="0.15">
      <c r="A20" s="2" t="s">
        <v>44</v>
      </c>
      <c r="B20" s="2" t="s">
        <v>45</v>
      </c>
      <c r="C20" s="3">
        <v>-8.8800000000000008</v>
      </c>
      <c r="D20" s="3">
        <v>-8.0809999999999995</v>
      </c>
      <c r="E20" s="3">
        <v>0.79900000000000004</v>
      </c>
      <c r="F20" s="3">
        <f t="shared" si="0"/>
        <v>0.79900000000000004</v>
      </c>
      <c r="G20" s="4">
        <f t="shared" si="1"/>
        <v>0.63840100000000011</v>
      </c>
      <c r="I20" s="3" t="s">
        <v>46</v>
      </c>
    </row>
    <row r="21" spans="1:9" x14ac:dyDescent="0.15">
      <c r="A21" s="2" t="s">
        <v>47</v>
      </c>
      <c r="B21" s="2" t="s">
        <v>48</v>
      </c>
      <c r="C21" s="3">
        <v>-8.69</v>
      </c>
      <c r="D21" s="3">
        <v>-10.494</v>
      </c>
      <c r="E21" s="3">
        <v>-1.804</v>
      </c>
      <c r="F21" s="3">
        <f t="shared" si="0"/>
        <v>1.804</v>
      </c>
      <c r="G21" s="4">
        <f t="shared" si="1"/>
        <v>3.254416</v>
      </c>
      <c r="I21" s="3" t="s">
        <v>49</v>
      </c>
    </row>
    <row r="22" spans="1:9" x14ac:dyDescent="0.15">
      <c r="A22" s="2" t="s">
        <v>50</v>
      </c>
      <c r="B22" s="2" t="s">
        <v>51</v>
      </c>
      <c r="C22" s="3">
        <v>-8.6300000000000008</v>
      </c>
      <c r="D22" s="3">
        <v>-8.4930000000000003</v>
      </c>
      <c r="E22" s="3">
        <v>0.13700000000000001</v>
      </c>
      <c r="F22" s="3">
        <f t="shared" si="0"/>
        <v>0.13700000000000001</v>
      </c>
      <c r="G22" s="4">
        <f t="shared" si="1"/>
        <v>1.8769000000000004E-2</v>
      </c>
      <c r="I22" s="3" t="s">
        <v>52</v>
      </c>
    </row>
    <row r="23" spans="1:9" x14ac:dyDescent="0.15">
      <c r="A23" s="2" t="s">
        <v>53</v>
      </c>
      <c r="B23" s="2" t="s">
        <v>54</v>
      </c>
      <c r="C23" s="3">
        <v>-8.92</v>
      </c>
      <c r="D23" s="3">
        <v>-8.5039999999999996</v>
      </c>
      <c r="E23" s="3">
        <v>0.41599999999999998</v>
      </c>
      <c r="F23" s="3">
        <f t="shared" si="0"/>
        <v>0.41599999999999998</v>
      </c>
      <c r="G23" s="4">
        <f t="shared" si="1"/>
        <v>0.17305599999999999</v>
      </c>
      <c r="I23" s="3" t="s">
        <v>55</v>
      </c>
    </row>
    <row r="24" spans="1:9" x14ac:dyDescent="0.15">
      <c r="A24" s="2" t="s">
        <v>56</v>
      </c>
      <c r="B24" s="2" t="s">
        <v>57</v>
      </c>
      <c r="C24" s="3">
        <v>-9.61</v>
      </c>
      <c r="D24" s="3">
        <v>-9.2840000000000007</v>
      </c>
      <c r="E24" s="3">
        <v>0.32600000000000001</v>
      </c>
      <c r="F24" s="3">
        <f t="shared" si="0"/>
        <v>0.32600000000000001</v>
      </c>
      <c r="G24" s="4">
        <f t="shared" si="1"/>
        <v>0.10627600000000001</v>
      </c>
      <c r="I24" s="3" t="s">
        <v>58</v>
      </c>
    </row>
    <row r="25" spans="1:9" x14ac:dyDescent="0.15">
      <c r="A25" s="2" t="s">
        <v>59</v>
      </c>
      <c r="B25" s="2" t="s">
        <v>60</v>
      </c>
      <c r="C25" s="3">
        <v>-8.3800000000000008</v>
      </c>
      <c r="D25" s="3">
        <v>-8.9719999999999995</v>
      </c>
      <c r="E25" s="3">
        <v>-0.59199999999999997</v>
      </c>
      <c r="F25" s="3">
        <f t="shared" si="0"/>
        <v>0.59199999999999997</v>
      </c>
      <c r="G25" s="4">
        <f t="shared" si="1"/>
        <v>0.35046399999999994</v>
      </c>
      <c r="I25" s="3" t="s">
        <v>61</v>
      </c>
    </row>
    <row r="26" spans="1:9" x14ac:dyDescent="0.15">
      <c r="A26" s="2" t="s">
        <v>62</v>
      </c>
      <c r="B26" s="2" t="s">
        <v>63</v>
      </c>
      <c r="C26" s="3">
        <v>-8.66</v>
      </c>
      <c r="D26" s="3">
        <v>-8.6620000000000008</v>
      </c>
      <c r="E26" s="3">
        <v>-2E-3</v>
      </c>
      <c r="F26" s="3">
        <f t="shared" si="0"/>
        <v>2E-3</v>
      </c>
      <c r="G26" s="4">
        <f t="shared" si="1"/>
        <v>3.9999999999999998E-6</v>
      </c>
      <c r="I26" s="3" t="s">
        <v>64</v>
      </c>
    </row>
    <row r="27" spans="1:9" x14ac:dyDescent="0.15">
      <c r="A27" s="2" t="s">
        <v>65</v>
      </c>
      <c r="B27" s="2" t="s">
        <v>66</v>
      </c>
      <c r="C27" s="3">
        <v>-8.86</v>
      </c>
      <c r="D27" s="3">
        <v>-8.0299999999999994</v>
      </c>
      <c r="E27" s="3">
        <v>0.82899999999999996</v>
      </c>
      <c r="F27" s="3">
        <f t="shared" si="0"/>
        <v>0.82899999999999996</v>
      </c>
      <c r="G27" s="4">
        <f t="shared" si="1"/>
        <v>0.68724099999999988</v>
      </c>
      <c r="I27" s="3" t="s">
        <v>67</v>
      </c>
    </row>
    <row r="28" spans="1:9" x14ac:dyDescent="0.15">
      <c r="A28" s="2" t="s">
        <v>68</v>
      </c>
      <c r="B28" s="2" t="s">
        <v>69</v>
      </c>
      <c r="C28" s="3">
        <v>-10</v>
      </c>
      <c r="D28" s="3">
        <v>-10.497999999999999</v>
      </c>
      <c r="E28" s="3">
        <v>-0.498</v>
      </c>
      <c r="F28" s="3">
        <f t="shared" si="0"/>
        <v>0.498</v>
      </c>
      <c r="G28" s="4">
        <f t="shared" si="1"/>
        <v>0.248004</v>
      </c>
      <c r="I28" s="3" t="s">
        <v>70</v>
      </c>
    </row>
    <row r="29" spans="1:9" x14ac:dyDescent="0.15">
      <c r="A29" s="2" t="s">
        <v>71</v>
      </c>
      <c r="B29" s="2" t="s">
        <v>72</v>
      </c>
      <c r="C29" s="3">
        <v>-9.49</v>
      </c>
      <c r="D29" s="3">
        <v>-8.2449999999999992</v>
      </c>
      <c r="E29" s="3">
        <v>1.2450000000000001</v>
      </c>
      <c r="F29" s="3">
        <f t="shared" si="0"/>
        <v>1.2450000000000001</v>
      </c>
      <c r="G29" s="4">
        <f t="shared" si="1"/>
        <v>1.5500250000000002</v>
      </c>
      <c r="I29" s="3" t="s">
        <v>73</v>
      </c>
    </row>
    <row r="30" spans="1:9" x14ac:dyDescent="0.15">
      <c r="A30" s="2" t="s">
        <v>74</v>
      </c>
      <c r="B30" s="2" t="s">
        <v>75</v>
      </c>
      <c r="C30" s="3">
        <v>-8.6300000000000008</v>
      </c>
      <c r="D30" s="3">
        <v>-9.0719999999999992</v>
      </c>
      <c r="E30" s="3">
        <v>-0.441</v>
      </c>
      <c r="F30" s="3">
        <f t="shared" si="0"/>
        <v>0.441</v>
      </c>
      <c r="G30" s="4">
        <f t="shared" si="1"/>
        <v>0.19448100000000001</v>
      </c>
      <c r="I30" s="3" t="s">
        <v>76</v>
      </c>
    </row>
    <row r="31" spans="1:9" x14ac:dyDescent="0.15">
      <c r="A31" s="2" t="s">
        <v>77</v>
      </c>
      <c r="B31" s="2" t="s">
        <v>78</v>
      </c>
      <c r="C31" s="3">
        <v>-8.6300000000000008</v>
      </c>
      <c r="D31" s="3">
        <v>-7.907</v>
      </c>
      <c r="E31" s="3">
        <v>0.72299999999999998</v>
      </c>
      <c r="F31" s="3">
        <f t="shared" si="0"/>
        <v>0.72299999999999998</v>
      </c>
      <c r="G31" s="4">
        <f t="shared" si="1"/>
        <v>0.522729</v>
      </c>
      <c r="I31" s="3" t="s">
        <v>79</v>
      </c>
    </row>
    <row r="32" spans="1:9" x14ac:dyDescent="0.15">
      <c r="A32" s="2" t="s">
        <v>80</v>
      </c>
      <c r="B32" s="2" t="s">
        <v>81</v>
      </c>
      <c r="C32" s="3">
        <v>-9.17</v>
      </c>
      <c r="D32" s="3">
        <v>-7.9050000000000002</v>
      </c>
      <c r="E32" s="3">
        <v>1.2649999999999999</v>
      </c>
      <c r="F32" s="3">
        <f t="shared" si="0"/>
        <v>1.2649999999999999</v>
      </c>
      <c r="G32" s="4">
        <f t="shared" si="1"/>
        <v>1.6002249999999998</v>
      </c>
      <c r="I32" s="3" t="s">
        <v>82</v>
      </c>
    </row>
    <row r="33" spans="1:9" x14ac:dyDescent="0.15">
      <c r="A33" s="2" t="s">
        <v>83</v>
      </c>
      <c r="B33" s="2" t="s">
        <v>84</v>
      </c>
      <c r="C33" s="3">
        <v>-8.81</v>
      </c>
      <c r="D33" s="3">
        <v>-10.356999999999999</v>
      </c>
      <c r="E33" s="3">
        <v>-1.5469999999999999</v>
      </c>
      <c r="F33" s="3">
        <f t="shared" si="0"/>
        <v>1.5469999999999999</v>
      </c>
      <c r="G33" s="4">
        <f t="shared" si="1"/>
        <v>2.3932089999999997</v>
      </c>
      <c r="I33" s="3" t="s">
        <v>85</v>
      </c>
    </row>
    <row r="34" spans="1:9" x14ac:dyDescent="0.15">
      <c r="A34" s="2" t="s">
        <v>86</v>
      </c>
      <c r="B34" s="2" t="s">
        <v>87</v>
      </c>
      <c r="C34" s="3">
        <v>-8.27</v>
      </c>
      <c r="D34" s="3">
        <v>-9.0690000000000008</v>
      </c>
      <c r="E34" s="3">
        <v>-0.79900000000000004</v>
      </c>
      <c r="F34" s="3">
        <f t="shared" si="0"/>
        <v>0.79900000000000004</v>
      </c>
      <c r="G34" s="4">
        <f t="shared" si="1"/>
        <v>0.63840100000000011</v>
      </c>
      <c r="I34" s="3" t="s">
        <v>88</v>
      </c>
    </row>
    <row r="35" spans="1:9" x14ac:dyDescent="0.15">
      <c r="A35" s="2" t="s">
        <v>89</v>
      </c>
      <c r="B35" s="2" t="s">
        <v>90</v>
      </c>
      <c r="C35" s="3">
        <v>-9.24</v>
      </c>
      <c r="D35" s="3">
        <v>-10.69</v>
      </c>
      <c r="E35" s="3">
        <v>-1.45</v>
      </c>
      <c r="F35" s="3">
        <f t="shared" si="0"/>
        <v>1.45</v>
      </c>
      <c r="G35" s="4">
        <f t="shared" si="1"/>
        <v>2.1025</v>
      </c>
      <c r="I35" s="3" t="s">
        <v>91</v>
      </c>
    </row>
    <row r="36" spans="1:9" x14ac:dyDescent="0.15">
      <c r="A36" s="2" t="s">
        <v>92</v>
      </c>
      <c r="B36" s="2" t="s">
        <v>93</v>
      </c>
      <c r="C36" s="3">
        <v>-8.3000000000000007</v>
      </c>
      <c r="D36" s="3">
        <v>-9.8190000000000008</v>
      </c>
      <c r="E36" s="3">
        <v>-1.5189999999999999</v>
      </c>
      <c r="F36" s="3">
        <f t="shared" si="0"/>
        <v>1.5189999999999999</v>
      </c>
      <c r="G36" s="4">
        <f t="shared" si="1"/>
        <v>2.3073609999999998</v>
      </c>
      <c r="I36" s="3" t="s">
        <v>94</v>
      </c>
    </row>
    <row r="37" spans="1:9" x14ac:dyDescent="0.15">
      <c r="A37" s="2" t="s">
        <v>95</v>
      </c>
      <c r="B37" s="2" t="s">
        <v>96</v>
      </c>
      <c r="C37" s="3">
        <v>-8.08</v>
      </c>
      <c r="D37" s="3">
        <v>-7.0129999999999999</v>
      </c>
      <c r="E37" s="3">
        <v>1.0669999999999999</v>
      </c>
      <c r="F37" s="3">
        <f t="shared" si="0"/>
        <v>1.0669999999999999</v>
      </c>
      <c r="G37" s="4">
        <f t="shared" si="1"/>
        <v>1.1384889999999999</v>
      </c>
      <c r="I37" s="3" t="s">
        <v>97</v>
      </c>
    </row>
    <row r="38" spans="1:9" x14ac:dyDescent="0.15">
      <c r="A38" s="2" t="s">
        <v>98</v>
      </c>
      <c r="B38" s="2" t="s">
        <v>99</v>
      </c>
      <c r="C38" s="3">
        <v>-8.08</v>
      </c>
      <c r="D38" s="3">
        <v>-8.3369999999999997</v>
      </c>
      <c r="E38" s="3">
        <v>-0.25700000000000001</v>
      </c>
      <c r="F38" s="3">
        <f t="shared" si="0"/>
        <v>0.25700000000000001</v>
      </c>
      <c r="G38" s="4">
        <f t="shared" si="1"/>
        <v>6.6048999999999997E-2</v>
      </c>
      <c r="I38" s="3" t="s">
        <v>100</v>
      </c>
    </row>
    <row r="39" spans="1:9" x14ac:dyDescent="0.15">
      <c r="A39" s="2" t="s">
        <v>101</v>
      </c>
      <c r="B39" s="2" t="s">
        <v>102</v>
      </c>
      <c r="C39" s="3">
        <v>-10.26</v>
      </c>
      <c r="D39" s="3">
        <v>-10.715</v>
      </c>
      <c r="E39" s="3">
        <v>-0.45500000000000002</v>
      </c>
      <c r="F39" s="3">
        <f t="shared" si="0"/>
        <v>0.45500000000000002</v>
      </c>
      <c r="G39" s="4">
        <f t="shared" si="1"/>
        <v>0.20702500000000001</v>
      </c>
      <c r="I39" s="3" t="s">
        <v>103</v>
      </c>
    </row>
    <row r="40" spans="1:9" x14ac:dyDescent="0.15">
      <c r="A40" s="2" t="s">
        <v>104</v>
      </c>
      <c r="B40" s="2" t="s">
        <v>105</v>
      </c>
      <c r="C40" s="3">
        <v>-9.56</v>
      </c>
      <c r="D40" s="3">
        <v>-10.130000000000001</v>
      </c>
      <c r="E40" s="3">
        <v>-0.56899999999999995</v>
      </c>
      <c r="F40" s="3">
        <f t="shared" si="0"/>
        <v>0.56899999999999995</v>
      </c>
      <c r="G40" s="4">
        <f t="shared" si="1"/>
        <v>0.32376099999999997</v>
      </c>
      <c r="I40" s="3" t="s">
        <v>106</v>
      </c>
    </row>
    <row r="41" spans="1:9" x14ac:dyDescent="0.15">
      <c r="A41" s="2" t="s">
        <v>107</v>
      </c>
      <c r="B41" s="2" t="s">
        <v>108</v>
      </c>
      <c r="C41" s="3">
        <v>-9.39</v>
      </c>
      <c r="D41" s="3">
        <v>-8.7579999999999991</v>
      </c>
      <c r="E41" s="3">
        <v>0.63300000000000001</v>
      </c>
      <c r="F41" s="3">
        <f t="shared" si="0"/>
        <v>0.63300000000000001</v>
      </c>
      <c r="G41" s="4">
        <f t="shared" si="1"/>
        <v>0.40068900000000002</v>
      </c>
      <c r="I41" s="3" t="s">
        <v>109</v>
      </c>
    </row>
    <row r="42" spans="1:9" x14ac:dyDescent="0.15">
      <c r="A42" s="2" t="s">
        <v>110</v>
      </c>
      <c r="B42" s="2" t="s">
        <v>111</v>
      </c>
      <c r="C42" s="3">
        <v>-8.9600000000000009</v>
      </c>
      <c r="D42" s="3">
        <v>-6.9180000000000001</v>
      </c>
      <c r="E42" s="3">
        <v>2.0419999999999998</v>
      </c>
      <c r="F42" s="3">
        <f t="shared" si="0"/>
        <v>2.0419999999999998</v>
      </c>
      <c r="G42" s="4">
        <f t="shared" si="1"/>
        <v>4.1697639999999989</v>
      </c>
      <c r="I42" s="3" t="s">
        <v>112</v>
      </c>
    </row>
    <row r="43" spans="1:9" x14ac:dyDescent="0.15">
      <c r="A43" s="2" t="s">
        <v>113</v>
      </c>
      <c r="B43" s="2" t="s">
        <v>114</v>
      </c>
      <c r="C43" s="3">
        <v>-9.86</v>
      </c>
      <c r="D43" s="3">
        <v>-9.9860000000000007</v>
      </c>
      <c r="E43" s="3">
        <v>-0.126</v>
      </c>
      <c r="F43" s="3">
        <f t="shared" si="0"/>
        <v>0.126</v>
      </c>
      <c r="G43" s="4">
        <f t="shared" si="1"/>
        <v>1.5876000000000001E-2</v>
      </c>
      <c r="I43" s="3" t="s">
        <v>115</v>
      </c>
    </row>
    <row r="44" spans="1:9" x14ac:dyDescent="0.15">
      <c r="A44" s="2" t="s">
        <v>116</v>
      </c>
      <c r="B44" s="2" t="s">
        <v>117</v>
      </c>
      <c r="C44" s="3">
        <v>-9.5500000000000007</v>
      </c>
      <c r="D44" s="3">
        <v>-9.9740000000000002</v>
      </c>
      <c r="E44" s="3">
        <v>-0.42399999999999999</v>
      </c>
      <c r="F44" s="3">
        <f t="shared" si="0"/>
        <v>0.42399999999999999</v>
      </c>
      <c r="G44" s="4">
        <f t="shared" si="1"/>
        <v>0.17977599999999999</v>
      </c>
      <c r="I44" s="3" t="s">
        <v>118</v>
      </c>
    </row>
    <row r="45" spans="1:9" x14ac:dyDescent="0.15">
      <c r="A45" s="2" t="s">
        <v>119</v>
      </c>
      <c r="B45" s="2" t="s">
        <v>120</v>
      </c>
      <c r="C45" s="3">
        <v>-8.9600000000000009</v>
      </c>
      <c r="D45" s="3">
        <v>-8.5210000000000008</v>
      </c>
      <c r="E45" s="3">
        <v>0.439</v>
      </c>
      <c r="F45" s="3">
        <f t="shared" si="0"/>
        <v>0.439</v>
      </c>
      <c r="G45" s="4">
        <f t="shared" si="1"/>
        <v>0.192721</v>
      </c>
      <c r="I45" s="3" t="s">
        <v>121</v>
      </c>
    </row>
    <row r="46" spans="1:9" x14ac:dyDescent="0.15">
      <c r="A46" s="2" t="s">
        <v>122</v>
      </c>
      <c r="B46" s="2" t="s">
        <v>123</v>
      </c>
      <c r="C46" s="3">
        <v>-9.27</v>
      </c>
      <c r="D46" s="3">
        <v>-8.1300000000000008</v>
      </c>
      <c r="E46" s="3">
        <v>1.1399999999999999</v>
      </c>
      <c r="F46" s="3">
        <f t="shared" si="0"/>
        <v>1.1399999999999999</v>
      </c>
      <c r="G46" s="4">
        <f t="shared" si="1"/>
        <v>1.2995999999999999</v>
      </c>
      <c r="I46" s="3" t="s">
        <v>124</v>
      </c>
    </row>
    <row r="47" spans="1:9" x14ac:dyDescent="0.15">
      <c r="A47" s="2" t="s">
        <v>125</v>
      </c>
      <c r="B47" s="2" t="s">
        <v>126</v>
      </c>
      <c r="C47" s="3">
        <v>-9.01</v>
      </c>
      <c r="D47" s="3">
        <v>-9.3670000000000009</v>
      </c>
      <c r="E47" s="3">
        <v>-0.35699999999999998</v>
      </c>
      <c r="F47" s="3">
        <f t="shared" si="0"/>
        <v>0.35699999999999998</v>
      </c>
      <c r="G47" s="4">
        <f t="shared" si="1"/>
        <v>0.12744899999999998</v>
      </c>
      <c r="I47" s="3" t="s">
        <v>127</v>
      </c>
    </row>
    <row r="48" spans="1:9" x14ac:dyDescent="0.15">
      <c r="A48" s="2" t="s">
        <v>128</v>
      </c>
      <c r="B48" s="2">
        <v>24</v>
      </c>
      <c r="C48" s="3">
        <v>-11.28</v>
      </c>
      <c r="D48" s="3">
        <v>-12.606</v>
      </c>
      <c r="E48" s="3">
        <v>-1.3260000000000001</v>
      </c>
      <c r="F48" s="3">
        <f t="shared" si="0"/>
        <v>1.3260000000000001</v>
      </c>
      <c r="G48" s="4">
        <f t="shared" si="1"/>
        <v>1.7582760000000002</v>
      </c>
      <c r="I48" s="3" t="s">
        <v>129</v>
      </c>
    </row>
    <row r="49" spans="1:9" x14ac:dyDescent="0.15">
      <c r="A49" s="2" t="s">
        <v>130</v>
      </c>
      <c r="B49" s="2" t="s">
        <v>131</v>
      </c>
      <c r="C49" s="3">
        <v>-11.28</v>
      </c>
      <c r="D49" s="3">
        <v>-12.606</v>
      </c>
      <c r="E49" s="8"/>
      <c r="I49" s="3"/>
    </row>
    <row r="50" spans="1:9" x14ac:dyDescent="0.15">
      <c r="A50" s="2" t="s">
        <v>130</v>
      </c>
      <c r="B50" s="2" t="s">
        <v>132</v>
      </c>
      <c r="C50" s="3">
        <v>-7.39</v>
      </c>
      <c r="D50" s="3">
        <v>-6.92</v>
      </c>
      <c r="E50" s="8"/>
      <c r="I50" s="3"/>
    </row>
    <row r="51" spans="1:9" x14ac:dyDescent="0.15">
      <c r="A51" s="2" t="s">
        <v>130</v>
      </c>
      <c r="B51" s="2" t="s">
        <v>133</v>
      </c>
      <c r="C51" t="s">
        <v>130</v>
      </c>
      <c r="D51" t="s">
        <v>130</v>
      </c>
      <c r="E51" s="3">
        <v>-5.1999999999999998E-2</v>
      </c>
      <c r="I51" s="3"/>
    </row>
    <row r="52" spans="1:9" x14ac:dyDescent="0.15">
      <c r="A52" s="2" t="s">
        <v>130</v>
      </c>
      <c r="B52" s="2" t="s">
        <v>134</v>
      </c>
      <c r="C52" t="s">
        <v>130</v>
      </c>
      <c r="D52" t="s">
        <v>130</v>
      </c>
      <c r="E52" s="3">
        <v>0.76700000000000002</v>
      </c>
      <c r="F52" s="3">
        <f>AVERAGE(F8:F48)</f>
        <v>0.7669268292682927</v>
      </c>
      <c r="I52" s="3"/>
    </row>
    <row r="53" spans="1:9" x14ac:dyDescent="0.15">
      <c r="A53" s="2" t="s">
        <v>130</v>
      </c>
      <c r="B53" s="2" t="s">
        <v>135</v>
      </c>
      <c r="C53" t="s">
        <v>130</v>
      </c>
      <c r="D53" t="s">
        <v>130</v>
      </c>
      <c r="E53" s="3">
        <v>0.93100000000000005</v>
      </c>
      <c r="G53" s="3">
        <f>SQRT(AVERAGE(G8:G48))</f>
        <v>0.93118437565468981</v>
      </c>
      <c r="I53" s="3"/>
    </row>
    <row r="54" spans="1:9" x14ac:dyDescent="0.15">
      <c r="A54" s="2" t="s">
        <v>130</v>
      </c>
      <c r="B54" s="2" t="s">
        <v>136</v>
      </c>
      <c r="C54" t="s">
        <v>130</v>
      </c>
      <c r="D54" t="s">
        <v>130</v>
      </c>
      <c r="E54" s="3">
        <v>0.56399999999999995</v>
      </c>
      <c r="I54" s="3"/>
    </row>
    <row r="55" spans="1:9" x14ac:dyDescent="0.15">
      <c r="A55" s="2" t="s">
        <v>130</v>
      </c>
      <c r="B55" s="2" t="s">
        <v>137</v>
      </c>
      <c r="C55" s="3" t="s">
        <v>130</v>
      </c>
      <c r="D55" s="3" t="s">
        <v>130</v>
      </c>
      <c r="E55" s="3">
        <v>0.60899999999999999</v>
      </c>
      <c r="I55" s="3"/>
    </row>
    <row r="56" spans="1:9" x14ac:dyDescent="0.15">
      <c r="A56"/>
      <c r="B56"/>
    </row>
    <row r="57" spans="1:9" x14ac:dyDescent="0.15">
      <c r="A57"/>
      <c r="B57"/>
    </row>
    <row r="58" spans="1:9" x14ac:dyDescent="0.15">
      <c r="A58" s="2" t="s">
        <v>138</v>
      </c>
      <c r="B58" s="2" t="s">
        <v>139</v>
      </c>
      <c r="C58" s="3" t="s">
        <v>140</v>
      </c>
      <c r="D58" s="3" t="s">
        <v>141</v>
      </c>
      <c r="E58" s="3" t="s">
        <v>9</v>
      </c>
      <c r="F58" s="3" t="s">
        <v>10</v>
      </c>
      <c r="G58" s="4" t="s">
        <v>11</v>
      </c>
    </row>
    <row r="59" spans="1:9" x14ac:dyDescent="0.15">
      <c r="A59" s="2">
        <v>1</v>
      </c>
      <c r="B59" s="2" t="s">
        <v>16</v>
      </c>
      <c r="C59" s="3">
        <v>-0.05</v>
      </c>
      <c r="D59" s="3">
        <v>-1.1100000000000001</v>
      </c>
      <c r="E59" s="3">
        <f t="shared" ref="E59:E87" si="2">D59-C59</f>
        <v>-1.06</v>
      </c>
      <c r="F59" s="3">
        <f t="shared" ref="F59:F100" si="3">ABS(E59)</f>
        <v>1.06</v>
      </c>
      <c r="G59" s="4">
        <f t="shared" ref="G59:G100" si="4">E59*E59</f>
        <v>1.1236000000000002</v>
      </c>
    </row>
    <row r="60" spans="1:9" x14ac:dyDescent="0.15">
      <c r="A60" s="2">
        <v>1</v>
      </c>
      <c r="B60" s="2" t="s">
        <v>27</v>
      </c>
      <c r="C60" s="3">
        <v>-0.95</v>
      </c>
      <c r="D60" s="3">
        <v>-0.23</v>
      </c>
      <c r="E60" s="3">
        <f t="shared" si="2"/>
        <v>0.72</v>
      </c>
      <c r="F60" s="3">
        <f t="shared" si="3"/>
        <v>0.72</v>
      </c>
      <c r="G60" s="4">
        <f t="shared" si="4"/>
        <v>0.51839999999999997</v>
      </c>
    </row>
    <row r="61" spans="1:9" x14ac:dyDescent="0.15">
      <c r="A61" s="2">
        <v>1</v>
      </c>
      <c r="B61" s="2" t="s">
        <v>29</v>
      </c>
      <c r="C61" s="3">
        <v>-1.47</v>
      </c>
      <c r="D61" s="3">
        <v>-0.87</v>
      </c>
      <c r="E61" s="3">
        <f t="shared" si="2"/>
        <v>0.6</v>
      </c>
      <c r="F61" s="3">
        <f t="shared" si="3"/>
        <v>0.6</v>
      </c>
      <c r="G61" s="4">
        <f t="shared" si="4"/>
        <v>0.36</v>
      </c>
    </row>
    <row r="62" spans="1:9" x14ac:dyDescent="0.15">
      <c r="A62" s="2">
        <v>1</v>
      </c>
      <c r="B62" s="2" t="s">
        <v>31</v>
      </c>
      <c r="C62" s="3">
        <v>-1.1100000000000001</v>
      </c>
      <c r="D62" s="3">
        <v>-0.44</v>
      </c>
      <c r="E62" s="3">
        <f t="shared" si="2"/>
        <v>0.67000000000000015</v>
      </c>
      <c r="F62" s="3">
        <f t="shared" si="3"/>
        <v>0.67000000000000015</v>
      </c>
      <c r="G62" s="4">
        <f t="shared" si="4"/>
        <v>0.44890000000000019</v>
      </c>
    </row>
    <row r="63" spans="1:9" x14ac:dyDescent="0.15">
      <c r="A63" s="2">
        <v>1</v>
      </c>
      <c r="B63" s="2" t="s">
        <v>33</v>
      </c>
      <c r="C63" s="3">
        <v>-1.34</v>
      </c>
      <c r="D63" s="3">
        <v>-0.33</v>
      </c>
      <c r="E63" s="3">
        <f t="shared" si="2"/>
        <v>1.01</v>
      </c>
      <c r="F63" s="3">
        <f t="shared" si="3"/>
        <v>1.01</v>
      </c>
      <c r="G63" s="4">
        <f t="shared" si="4"/>
        <v>1.0201</v>
      </c>
    </row>
    <row r="64" spans="1:9" x14ac:dyDescent="0.15">
      <c r="A64" s="2" t="s">
        <v>16</v>
      </c>
      <c r="B64" s="2" t="s">
        <v>19</v>
      </c>
      <c r="C64" s="3">
        <v>-1.69</v>
      </c>
      <c r="D64" s="3">
        <v>-0.54</v>
      </c>
      <c r="E64" s="3">
        <f t="shared" si="2"/>
        <v>1.1499999999999999</v>
      </c>
      <c r="F64" s="3">
        <f t="shared" si="3"/>
        <v>1.1499999999999999</v>
      </c>
      <c r="G64" s="4">
        <f t="shared" si="4"/>
        <v>1.3224999999999998</v>
      </c>
    </row>
    <row r="65" spans="1:7" x14ac:dyDescent="0.15">
      <c r="A65" s="2" t="s">
        <v>16</v>
      </c>
      <c r="B65" s="2" t="s">
        <v>22</v>
      </c>
      <c r="C65" s="3">
        <v>0.09</v>
      </c>
      <c r="D65" s="3">
        <v>-0.72</v>
      </c>
      <c r="E65" s="3">
        <f t="shared" si="2"/>
        <v>-0.80999999999999994</v>
      </c>
      <c r="F65" s="3">
        <f t="shared" si="3"/>
        <v>0.80999999999999994</v>
      </c>
      <c r="G65" s="4">
        <f t="shared" si="4"/>
        <v>0.65609999999999991</v>
      </c>
    </row>
    <row r="66" spans="1:7" x14ac:dyDescent="0.15">
      <c r="A66" s="2" t="s">
        <v>19</v>
      </c>
      <c r="B66" s="2" t="s">
        <v>25</v>
      </c>
      <c r="C66" s="3">
        <v>0.52</v>
      </c>
      <c r="D66" s="3">
        <v>-0.78</v>
      </c>
      <c r="E66" s="3">
        <f t="shared" si="2"/>
        <v>-1.3</v>
      </c>
      <c r="F66" s="3">
        <f t="shared" si="3"/>
        <v>1.3</v>
      </c>
      <c r="G66" s="4">
        <f t="shared" si="4"/>
        <v>1.6900000000000002</v>
      </c>
    </row>
    <row r="67" spans="1:7" x14ac:dyDescent="0.15">
      <c r="A67" s="2" t="s">
        <v>36</v>
      </c>
      <c r="B67" s="2" t="s">
        <v>16</v>
      </c>
      <c r="C67" s="3">
        <v>0.33</v>
      </c>
      <c r="D67" s="3">
        <v>-0.63</v>
      </c>
      <c r="E67" s="3">
        <f t="shared" si="2"/>
        <v>-0.96</v>
      </c>
      <c r="F67" s="3">
        <f t="shared" si="3"/>
        <v>0.96</v>
      </c>
      <c r="G67" s="4">
        <f t="shared" si="4"/>
        <v>0.92159999999999997</v>
      </c>
    </row>
    <row r="68" spans="1:7" x14ac:dyDescent="0.15">
      <c r="A68" s="2" t="s">
        <v>39</v>
      </c>
      <c r="B68" s="2" t="s">
        <v>16</v>
      </c>
      <c r="C68" s="3">
        <v>1.08</v>
      </c>
      <c r="D68" s="3">
        <v>-0.49</v>
      </c>
      <c r="E68" s="3">
        <f t="shared" si="2"/>
        <v>-1.57</v>
      </c>
      <c r="F68" s="3">
        <f t="shared" si="3"/>
        <v>1.57</v>
      </c>
      <c r="G68" s="4">
        <f t="shared" si="4"/>
        <v>2.4649000000000001</v>
      </c>
    </row>
    <row r="69" spans="1:7" x14ac:dyDescent="0.15">
      <c r="A69" s="2" t="s">
        <v>39</v>
      </c>
      <c r="B69" s="2" t="s">
        <v>48</v>
      </c>
      <c r="C69" s="3">
        <v>-0.13</v>
      </c>
      <c r="D69" s="3">
        <v>-2.44</v>
      </c>
      <c r="E69" s="3">
        <f t="shared" si="2"/>
        <v>-2.31</v>
      </c>
      <c r="F69" s="3">
        <f t="shared" si="3"/>
        <v>2.31</v>
      </c>
      <c r="G69" s="4">
        <f t="shared" si="4"/>
        <v>5.3361000000000001</v>
      </c>
    </row>
    <row r="70" spans="1:7" x14ac:dyDescent="0.15">
      <c r="A70" s="2" t="s">
        <v>39</v>
      </c>
      <c r="B70" s="2" t="s">
        <v>51</v>
      </c>
      <c r="C70" s="3">
        <v>-7.0000000000000007E-2</v>
      </c>
      <c r="D70" s="3">
        <v>-0.44</v>
      </c>
      <c r="E70" s="3">
        <f t="shared" si="2"/>
        <v>-0.37</v>
      </c>
      <c r="F70" s="3">
        <f t="shared" si="3"/>
        <v>0.37</v>
      </c>
      <c r="G70" s="4">
        <f t="shared" si="4"/>
        <v>0.13689999999999999</v>
      </c>
    </row>
    <row r="71" spans="1:7" x14ac:dyDescent="0.15">
      <c r="A71" s="2" t="s">
        <v>39</v>
      </c>
      <c r="B71" s="2" t="s">
        <v>54</v>
      </c>
      <c r="C71" s="3">
        <v>-0.36</v>
      </c>
      <c r="D71" s="3">
        <v>-0.45</v>
      </c>
      <c r="E71" s="3">
        <f t="shared" si="2"/>
        <v>-9.0000000000000024E-2</v>
      </c>
      <c r="F71" s="3">
        <f t="shared" si="3"/>
        <v>9.0000000000000024E-2</v>
      </c>
      <c r="G71" s="4">
        <f t="shared" si="4"/>
        <v>8.1000000000000048E-3</v>
      </c>
    </row>
    <row r="72" spans="1:7" x14ac:dyDescent="0.15">
      <c r="A72" s="2" t="s">
        <v>39</v>
      </c>
      <c r="B72" s="2" t="s">
        <v>57</v>
      </c>
      <c r="C72" s="3">
        <v>-1.05</v>
      </c>
      <c r="D72" s="3">
        <v>-1.23</v>
      </c>
      <c r="E72" s="3">
        <f t="shared" si="2"/>
        <v>-0.17999999999999994</v>
      </c>
      <c r="F72" s="3">
        <f t="shared" si="3"/>
        <v>0.17999999999999994</v>
      </c>
      <c r="G72" s="4">
        <f t="shared" si="4"/>
        <v>3.2399999999999977E-2</v>
      </c>
    </row>
    <row r="73" spans="1:7" x14ac:dyDescent="0.15">
      <c r="A73" s="2" t="s">
        <v>42</v>
      </c>
      <c r="B73" s="2" t="s">
        <v>16</v>
      </c>
      <c r="C73" s="3">
        <v>-0.09</v>
      </c>
      <c r="D73" s="3">
        <v>-0.8</v>
      </c>
      <c r="E73" s="3">
        <f t="shared" si="2"/>
        <v>-0.71000000000000008</v>
      </c>
      <c r="F73" s="3">
        <f t="shared" si="3"/>
        <v>0.71000000000000008</v>
      </c>
      <c r="G73" s="4">
        <f t="shared" si="4"/>
        <v>0.5041000000000001</v>
      </c>
    </row>
    <row r="74" spans="1:7" x14ac:dyDescent="0.15">
      <c r="A74" s="2" t="s">
        <v>45</v>
      </c>
      <c r="B74" s="2" t="s">
        <v>16</v>
      </c>
      <c r="C74" s="3">
        <v>1.4</v>
      </c>
      <c r="D74" s="3">
        <v>-0.46</v>
      </c>
      <c r="E74" s="3">
        <f t="shared" si="2"/>
        <v>-1.8599999999999999</v>
      </c>
      <c r="F74" s="3">
        <f t="shared" si="3"/>
        <v>1.8599999999999999</v>
      </c>
      <c r="G74" s="4">
        <f t="shared" si="4"/>
        <v>3.4595999999999996</v>
      </c>
    </row>
    <row r="75" spans="1:7" x14ac:dyDescent="0.15">
      <c r="A75" s="2" t="s">
        <v>60</v>
      </c>
      <c r="B75" s="2" t="s">
        <v>63</v>
      </c>
      <c r="C75" s="3">
        <v>-0.28000000000000003</v>
      </c>
      <c r="D75" s="3">
        <v>-0.24</v>
      </c>
      <c r="E75" s="3">
        <f t="shared" si="2"/>
        <v>4.0000000000000036E-2</v>
      </c>
      <c r="F75" s="3">
        <f t="shared" si="3"/>
        <v>4.0000000000000036E-2</v>
      </c>
      <c r="G75" s="4">
        <f t="shared" si="4"/>
        <v>1.6000000000000029E-3</v>
      </c>
    </row>
    <row r="76" spans="1:7" x14ac:dyDescent="0.15">
      <c r="A76" s="2" t="s">
        <v>60</v>
      </c>
      <c r="B76" s="2" t="s">
        <v>66</v>
      </c>
      <c r="C76" s="3">
        <v>-0.48</v>
      </c>
      <c r="D76" s="3">
        <v>0.91</v>
      </c>
      <c r="E76" s="3">
        <f t="shared" si="2"/>
        <v>1.3900000000000001</v>
      </c>
      <c r="F76" s="3">
        <f t="shared" si="3"/>
        <v>1.3900000000000001</v>
      </c>
      <c r="G76" s="4">
        <f t="shared" si="4"/>
        <v>1.9321000000000004</v>
      </c>
    </row>
    <row r="77" spans="1:7" x14ac:dyDescent="0.15">
      <c r="A77" s="2" t="s">
        <v>60</v>
      </c>
      <c r="B77" s="2" t="s">
        <v>69</v>
      </c>
      <c r="C77" s="3">
        <v>-1.62</v>
      </c>
      <c r="D77" s="3">
        <v>-1.7</v>
      </c>
      <c r="E77" s="3">
        <f t="shared" si="2"/>
        <v>-7.9999999999999849E-2</v>
      </c>
      <c r="F77" s="3">
        <f t="shared" si="3"/>
        <v>7.9999999999999849E-2</v>
      </c>
      <c r="G77" s="4">
        <f t="shared" si="4"/>
        <v>6.399999999999976E-3</v>
      </c>
    </row>
    <row r="78" spans="1:7" x14ac:dyDescent="0.15">
      <c r="A78" s="2" t="s">
        <v>60</v>
      </c>
      <c r="B78" s="2" t="s">
        <v>72</v>
      </c>
      <c r="C78" s="3">
        <v>-1.1100000000000001</v>
      </c>
      <c r="D78" s="3">
        <v>1.42</v>
      </c>
      <c r="E78" s="3">
        <f t="shared" si="2"/>
        <v>2.5300000000000002</v>
      </c>
      <c r="F78" s="3">
        <f t="shared" si="3"/>
        <v>2.5300000000000002</v>
      </c>
      <c r="G78" s="4">
        <f t="shared" si="4"/>
        <v>6.4009000000000009</v>
      </c>
    </row>
    <row r="79" spans="1:7" x14ac:dyDescent="0.15">
      <c r="A79" s="2" t="s">
        <v>60</v>
      </c>
      <c r="B79" s="2" t="s">
        <v>75</v>
      </c>
      <c r="C79" s="3">
        <v>-0.25</v>
      </c>
      <c r="D79" s="3">
        <v>-0.26</v>
      </c>
      <c r="E79" s="3">
        <f t="shared" si="2"/>
        <v>-1.0000000000000009E-2</v>
      </c>
      <c r="F79" s="3">
        <f t="shared" si="3"/>
        <v>1.0000000000000009E-2</v>
      </c>
      <c r="G79" s="4">
        <f t="shared" si="4"/>
        <v>1.0000000000000018E-4</v>
      </c>
    </row>
    <row r="80" spans="1:7" x14ac:dyDescent="0.15">
      <c r="A80" s="2" t="s">
        <v>60</v>
      </c>
      <c r="B80" s="2" t="s">
        <v>78</v>
      </c>
      <c r="C80" s="3">
        <v>-0.25</v>
      </c>
      <c r="D80" s="3">
        <v>1.23</v>
      </c>
      <c r="E80" s="3">
        <f t="shared" si="2"/>
        <v>1.48</v>
      </c>
      <c r="F80" s="3">
        <f t="shared" si="3"/>
        <v>1.48</v>
      </c>
      <c r="G80" s="4">
        <f t="shared" si="4"/>
        <v>2.1903999999999999</v>
      </c>
    </row>
    <row r="81" spans="1:7" x14ac:dyDescent="0.15">
      <c r="A81" s="2" t="s">
        <v>60</v>
      </c>
      <c r="B81" s="2" t="s">
        <v>81</v>
      </c>
      <c r="C81" s="3">
        <v>-0.79</v>
      </c>
      <c r="D81" s="3">
        <v>1.85</v>
      </c>
      <c r="E81" s="3">
        <f t="shared" si="2"/>
        <v>2.64</v>
      </c>
      <c r="F81" s="3">
        <f t="shared" si="3"/>
        <v>2.64</v>
      </c>
      <c r="G81" s="4">
        <f t="shared" si="4"/>
        <v>6.9696000000000007</v>
      </c>
    </row>
    <row r="82" spans="1:7" x14ac:dyDescent="0.15">
      <c r="A82" s="2" t="s">
        <v>60</v>
      </c>
      <c r="B82" s="2" t="s">
        <v>84</v>
      </c>
      <c r="C82" s="3">
        <v>-0.43</v>
      </c>
      <c r="D82" s="3">
        <v>-1.99</v>
      </c>
      <c r="E82" s="3">
        <f t="shared" si="2"/>
        <v>-1.56</v>
      </c>
      <c r="F82" s="3">
        <f t="shared" si="3"/>
        <v>1.56</v>
      </c>
      <c r="G82" s="4">
        <f t="shared" si="4"/>
        <v>2.4336000000000002</v>
      </c>
    </row>
    <row r="83" spans="1:7" x14ac:dyDescent="0.15">
      <c r="A83" s="2" t="s">
        <v>60</v>
      </c>
      <c r="B83" s="2" t="s">
        <v>90</v>
      </c>
      <c r="C83" s="3">
        <v>-0.86</v>
      </c>
      <c r="D83" s="3">
        <v>-2.02</v>
      </c>
      <c r="E83" s="3">
        <f t="shared" si="2"/>
        <v>-1.1600000000000001</v>
      </c>
      <c r="F83" s="3">
        <f t="shared" si="3"/>
        <v>1.1600000000000001</v>
      </c>
      <c r="G83" s="4">
        <f t="shared" si="4"/>
        <v>1.3456000000000004</v>
      </c>
    </row>
    <row r="84" spans="1:7" x14ac:dyDescent="0.15">
      <c r="A84" s="2" t="s">
        <v>60</v>
      </c>
      <c r="B84" s="2" t="s">
        <v>96</v>
      </c>
      <c r="C84" s="3">
        <v>0.3</v>
      </c>
      <c r="D84" s="3">
        <v>0.7</v>
      </c>
      <c r="E84" s="3">
        <f t="shared" si="2"/>
        <v>0.39999999999999997</v>
      </c>
      <c r="F84" s="3">
        <f t="shared" si="3"/>
        <v>0.39999999999999997</v>
      </c>
      <c r="G84" s="4">
        <f t="shared" si="4"/>
        <v>0.15999999999999998</v>
      </c>
    </row>
    <row r="85" spans="1:7" x14ac:dyDescent="0.15">
      <c r="A85" s="2" t="s">
        <v>69</v>
      </c>
      <c r="B85" s="2" t="s">
        <v>102</v>
      </c>
      <c r="C85" s="3">
        <v>-0.26</v>
      </c>
      <c r="D85" s="3">
        <v>-0.22</v>
      </c>
      <c r="E85" s="3">
        <f t="shared" si="2"/>
        <v>4.0000000000000008E-2</v>
      </c>
      <c r="F85" s="3">
        <f t="shared" si="3"/>
        <v>4.0000000000000008E-2</v>
      </c>
      <c r="G85" s="4">
        <f t="shared" si="4"/>
        <v>1.6000000000000007E-3</v>
      </c>
    </row>
    <row r="86" spans="1:7" x14ac:dyDescent="0.15">
      <c r="A86" s="2" t="s">
        <v>69</v>
      </c>
      <c r="B86" s="2" t="s">
        <v>105</v>
      </c>
      <c r="C86" s="3">
        <v>0.44</v>
      </c>
      <c r="D86" s="3">
        <v>0.37</v>
      </c>
      <c r="E86" s="3">
        <f t="shared" si="2"/>
        <v>-7.0000000000000007E-2</v>
      </c>
      <c r="F86" s="3">
        <f t="shared" si="3"/>
        <v>7.0000000000000007E-2</v>
      </c>
      <c r="G86" s="4">
        <f t="shared" si="4"/>
        <v>4.9000000000000007E-3</v>
      </c>
    </row>
    <row r="87" spans="1:7" x14ac:dyDescent="0.15">
      <c r="A87" s="2" t="s">
        <v>69</v>
      </c>
      <c r="B87" s="2" t="s">
        <v>108</v>
      </c>
      <c r="C87" s="3">
        <v>0.61</v>
      </c>
      <c r="D87" s="3">
        <v>1.74</v>
      </c>
      <c r="E87" s="3">
        <f t="shared" si="2"/>
        <v>1.1299999999999999</v>
      </c>
      <c r="F87" s="3">
        <f t="shared" si="3"/>
        <v>1.1299999999999999</v>
      </c>
      <c r="G87" s="4">
        <f t="shared" si="4"/>
        <v>1.2768999999999997</v>
      </c>
    </row>
    <row r="88" spans="1:7" x14ac:dyDescent="0.15">
      <c r="A88" s="2" t="s">
        <v>69</v>
      </c>
      <c r="B88" s="2" t="s">
        <v>114</v>
      </c>
      <c r="C88" s="3">
        <v>0.14000000000000001</v>
      </c>
      <c r="D88" s="3">
        <v>0.51</v>
      </c>
      <c r="E88" s="3">
        <v>0.37</v>
      </c>
      <c r="F88" s="3">
        <f t="shared" si="3"/>
        <v>0.37</v>
      </c>
      <c r="G88" s="4">
        <f t="shared" si="4"/>
        <v>0.13689999999999999</v>
      </c>
    </row>
    <row r="89" spans="1:7" x14ac:dyDescent="0.15">
      <c r="A89" s="2" t="s">
        <v>87</v>
      </c>
      <c r="B89" s="2" t="s">
        <v>16</v>
      </c>
      <c r="C89" s="3">
        <v>0.79</v>
      </c>
      <c r="D89" s="3">
        <v>1.1299999999999999</v>
      </c>
      <c r="E89" s="3">
        <f t="shared" ref="E89:E100" si="5">D89-C89</f>
        <v>0.33999999999999986</v>
      </c>
      <c r="F89" s="3">
        <f t="shared" si="3"/>
        <v>0.33999999999999986</v>
      </c>
      <c r="G89" s="4">
        <f t="shared" si="4"/>
        <v>0.1155999999999999</v>
      </c>
    </row>
    <row r="90" spans="1:7" x14ac:dyDescent="0.15">
      <c r="A90" s="2" t="s">
        <v>90</v>
      </c>
      <c r="B90" s="2" t="s">
        <v>16</v>
      </c>
      <c r="C90" s="3">
        <v>1.76</v>
      </c>
      <c r="D90" s="3">
        <v>2.87</v>
      </c>
      <c r="E90" s="3">
        <f t="shared" si="5"/>
        <v>1.1100000000000001</v>
      </c>
      <c r="F90" s="3">
        <f t="shared" si="3"/>
        <v>1.1100000000000001</v>
      </c>
      <c r="G90" s="4">
        <f t="shared" si="4"/>
        <v>1.2321000000000002</v>
      </c>
    </row>
    <row r="91" spans="1:7" x14ac:dyDescent="0.15">
      <c r="A91" s="2" t="s">
        <v>93</v>
      </c>
      <c r="B91" s="2" t="s">
        <v>16</v>
      </c>
      <c r="C91" s="3">
        <v>0.82</v>
      </c>
      <c r="D91" s="3">
        <v>0.74</v>
      </c>
      <c r="E91" s="3">
        <f t="shared" si="5"/>
        <v>-7.999999999999996E-2</v>
      </c>
      <c r="F91" s="3">
        <f t="shared" si="3"/>
        <v>7.999999999999996E-2</v>
      </c>
      <c r="G91" s="4">
        <f t="shared" si="4"/>
        <v>6.3999999999999934E-3</v>
      </c>
    </row>
    <row r="92" spans="1:7" x14ac:dyDescent="0.15">
      <c r="A92" s="2" t="s">
        <v>96</v>
      </c>
      <c r="B92" s="2" t="s">
        <v>16</v>
      </c>
      <c r="C92" s="3">
        <v>0.6</v>
      </c>
      <c r="D92" s="3">
        <v>-2.0299999999999998</v>
      </c>
      <c r="E92" s="3">
        <f t="shared" si="5"/>
        <v>-2.63</v>
      </c>
      <c r="F92" s="3">
        <f t="shared" si="3"/>
        <v>2.63</v>
      </c>
      <c r="G92" s="4">
        <f t="shared" si="4"/>
        <v>6.9168999999999992</v>
      </c>
    </row>
    <row r="93" spans="1:7" x14ac:dyDescent="0.15">
      <c r="A93" s="2" t="s">
        <v>111</v>
      </c>
      <c r="B93" s="2" t="s">
        <v>69</v>
      </c>
      <c r="C93" s="3">
        <v>-1.04</v>
      </c>
      <c r="D93" s="3">
        <v>-3.58</v>
      </c>
      <c r="E93" s="3">
        <f t="shared" si="5"/>
        <v>-2.54</v>
      </c>
      <c r="F93" s="3">
        <f t="shared" si="3"/>
        <v>2.54</v>
      </c>
      <c r="G93" s="4">
        <f t="shared" si="4"/>
        <v>6.4516</v>
      </c>
    </row>
    <row r="94" spans="1:7" x14ac:dyDescent="0.15">
      <c r="A94" s="2" t="s">
        <v>117</v>
      </c>
      <c r="B94" s="2" t="s">
        <v>105</v>
      </c>
      <c r="C94" s="3">
        <v>-0.01</v>
      </c>
      <c r="D94" s="3">
        <v>-0.17</v>
      </c>
      <c r="E94" s="3">
        <f t="shared" si="5"/>
        <v>-0.16</v>
      </c>
      <c r="F94" s="3">
        <f t="shared" si="3"/>
        <v>0.16</v>
      </c>
      <c r="G94" s="4">
        <f t="shared" si="4"/>
        <v>2.5600000000000001E-2</v>
      </c>
    </row>
    <row r="95" spans="1:7" x14ac:dyDescent="0.15">
      <c r="A95" s="2" t="s">
        <v>120</v>
      </c>
      <c r="B95" s="2" t="s">
        <v>108</v>
      </c>
      <c r="C95" s="3">
        <v>-0.43</v>
      </c>
      <c r="D95" s="3">
        <v>-0.34</v>
      </c>
      <c r="E95" s="3">
        <f t="shared" si="5"/>
        <v>8.9999999999999969E-2</v>
      </c>
      <c r="F95" s="3">
        <f t="shared" si="3"/>
        <v>8.9999999999999969E-2</v>
      </c>
      <c r="G95" s="4">
        <f t="shared" si="4"/>
        <v>8.0999999999999944E-3</v>
      </c>
    </row>
    <row r="96" spans="1:7" x14ac:dyDescent="0.15">
      <c r="A96" s="2" t="s">
        <v>120</v>
      </c>
      <c r="B96" s="2">
        <v>24</v>
      </c>
      <c r="C96" s="3">
        <v>-2.3199999999999998</v>
      </c>
      <c r="D96" s="3">
        <v>-4.085</v>
      </c>
      <c r="E96" s="3">
        <f t="shared" si="5"/>
        <v>-1.7650000000000001</v>
      </c>
      <c r="F96" s="3">
        <f t="shared" si="3"/>
        <v>1.7650000000000001</v>
      </c>
      <c r="G96" s="4">
        <f t="shared" si="4"/>
        <v>3.1152250000000006</v>
      </c>
    </row>
    <row r="97" spans="1:7" x14ac:dyDescent="0.15">
      <c r="A97" s="2" t="s">
        <v>114</v>
      </c>
      <c r="B97" s="2" t="s">
        <v>117</v>
      </c>
      <c r="C97" s="3">
        <v>0.31</v>
      </c>
      <c r="D97" s="3">
        <v>0</v>
      </c>
      <c r="E97" s="3">
        <f t="shared" si="5"/>
        <v>-0.31</v>
      </c>
      <c r="F97" s="3">
        <f t="shared" si="3"/>
        <v>0.31</v>
      </c>
      <c r="G97" s="4">
        <f t="shared" si="4"/>
        <v>9.6100000000000005E-2</v>
      </c>
    </row>
    <row r="98" spans="1:7" x14ac:dyDescent="0.15">
      <c r="A98" s="2" t="s">
        <v>114</v>
      </c>
      <c r="B98" s="2" t="s">
        <v>120</v>
      </c>
      <c r="C98" s="3">
        <v>0.9</v>
      </c>
      <c r="D98" s="3">
        <v>1.36</v>
      </c>
      <c r="E98" s="3">
        <f t="shared" si="5"/>
        <v>0.46000000000000008</v>
      </c>
      <c r="F98" s="3">
        <f t="shared" si="3"/>
        <v>0.46000000000000008</v>
      </c>
      <c r="G98" s="4">
        <f t="shared" si="4"/>
        <v>0.21160000000000007</v>
      </c>
    </row>
    <row r="99" spans="1:7" x14ac:dyDescent="0.15">
      <c r="A99" s="2" t="s">
        <v>114</v>
      </c>
      <c r="B99" s="2" t="s">
        <v>123</v>
      </c>
      <c r="C99" s="3">
        <v>0.59</v>
      </c>
      <c r="D99" s="3">
        <v>1.86</v>
      </c>
      <c r="E99" s="3">
        <f t="shared" si="5"/>
        <v>1.27</v>
      </c>
      <c r="F99" s="3">
        <f t="shared" si="3"/>
        <v>1.27</v>
      </c>
      <c r="G99" s="4">
        <f t="shared" si="4"/>
        <v>1.6129</v>
      </c>
    </row>
    <row r="100" spans="1:7" x14ac:dyDescent="0.15">
      <c r="A100" s="2" t="s">
        <v>114</v>
      </c>
      <c r="B100" s="2" t="s">
        <v>126</v>
      </c>
      <c r="C100" s="3">
        <v>0.85</v>
      </c>
      <c r="D100" s="3">
        <v>0.62</v>
      </c>
      <c r="E100" s="3">
        <f t="shared" si="5"/>
        <v>-0.22999999999999998</v>
      </c>
      <c r="F100" s="3">
        <f t="shared" si="3"/>
        <v>0.22999999999999998</v>
      </c>
      <c r="G100" s="4">
        <f t="shared" si="4"/>
        <v>5.2899999999999989E-2</v>
      </c>
    </row>
    <row r="101" spans="1:7" x14ac:dyDescent="0.15">
      <c r="A101" s="2" t="s">
        <v>130</v>
      </c>
      <c r="B101" s="2" t="s">
        <v>135</v>
      </c>
      <c r="C101" t="s">
        <v>130</v>
      </c>
      <c r="D101" t="s">
        <v>130</v>
      </c>
      <c r="E101" t="s">
        <v>130</v>
      </c>
      <c r="F101" t="s">
        <v>130</v>
      </c>
      <c r="G101" s="3">
        <f>SQRT(AVERAGE(G59:G100))</f>
        <v>1.2219122893469656</v>
      </c>
    </row>
    <row r="102" spans="1:7" x14ac:dyDescent="0.15">
      <c r="A102" s="2" t="s">
        <v>130</v>
      </c>
      <c r="B102" s="2" t="s">
        <v>134</v>
      </c>
      <c r="C102" t="s">
        <v>130</v>
      </c>
      <c r="D102" t="s">
        <v>130</v>
      </c>
      <c r="E102" t="s">
        <v>130</v>
      </c>
      <c r="F102" s="3">
        <f>AVERAGE(F59:F100)</f>
        <v>0.934642857142857</v>
      </c>
    </row>
    <row r="103" spans="1:7" x14ac:dyDescent="0.15">
      <c r="A103"/>
      <c r="B103" s="2"/>
      <c r="C103" s="3"/>
    </row>
    <row r="104" spans="1:7" x14ac:dyDescent="0.15">
      <c r="A104"/>
      <c r="B104" s="2"/>
      <c r="C104" s="3"/>
    </row>
    <row r="105" spans="1:7" x14ac:dyDescent="0.15">
      <c r="A105"/>
      <c r="B105"/>
      <c r="G105" s="3"/>
    </row>
    <row r="106" spans="1:7" x14ac:dyDescent="0.15">
      <c r="A106" s="2" t="s">
        <v>138</v>
      </c>
      <c r="B106" s="2" t="s">
        <v>139</v>
      </c>
      <c r="C106" s="3" t="s">
        <v>140</v>
      </c>
      <c r="D106" s="3" t="s">
        <v>141</v>
      </c>
      <c r="E106" s="3"/>
      <c r="F106" s="3"/>
      <c r="G106" s="4"/>
    </row>
    <row r="107" spans="1:7" x14ac:dyDescent="0.15">
      <c r="A107" s="2" t="s">
        <v>142</v>
      </c>
      <c r="B107" s="2" t="s">
        <v>142</v>
      </c>
      <c r="C107" s="3" t="s">
        <v>143</v>
      </c>
      <c r="D107" s="3">
        <v>0.76</v>
      </c>
    </row>
    <row r="108" spans="1:7" x14ac:dyDescent="0.15">
      <c r="A108" s="2" t="s">
        <v>144</v>
      </c>
      <c r="B108" s="2" t="s">
        <v>144</v>
      </c>
      <c r="C108" s="3" t="s">
        <v>143</v>
      </c>
      <c r="D108" s="3">
        <v>0.33</v>
      </c>
    </row>
    <row r="109" spans="1:7" x14ac:dyDescent="0.15">
      <c r="A109" s="2" t="s">
        <v>145</v>
      </c>
      <c r="B109" s="2" t="s">
        <v>145</v>
      </c>
      <c r="C109" s="3" t="s">
        <v>143</v>
      </c>
      <c r="D109" s="3">
        <v>1.19</v>
      </c>
    </row>
    <row r="110" spans="1:7" x14ac:dyDescent="0.15">
      <c r="A110" s="2" t="s">
        <v>146</v>
      </c>
      <c r="B110" s="2" t="s">
        <v>146</v>
      </c>
      <c r="C110" s="3" t="s">
        <v>143</v>
      </c>
      <c r="D110" s="3">
        <v>1.3</v>
      </c>
    </row>
    <row r="111" spans="1:7" x14ac:dyDescent="0.15">
      <c r="A111" s="2" t="s">
        <v>147</v>
      </c>
      <c r="B111" s="2" t="s">
        <v>147</v>
      </c>
      <c r="C111" s="3" t="s">
        <v>143</v>
      </c>
      <c r="D111" s="3">
        <v>-1.02</v>
      </c>
    </row>
    <row r="112" spans="1:7" x14ac:dyDescent="0.15">
      <c r="A112" s="2" t="s">
        <v>148</v>
      </c>
      <c r="B112" s="2" t="s">
        <v>148</v>
      </c>
      <c r="C112" s="3" t="s">
        <v>143</v>
      </c>
      <c r="D112" s="3">
        <v>0.36</v>
      </c>
    </row>
    <row r="113" spans="1:4" x14ac:dyDescent="0.15">
      <c r="A113" s="2" t="s">
        <v>149</v>
      </c>
      <c r="B113" s="2" t="s">
        <v>149</v>
      </c>
      <c r="C113" s="3" t="s">
        <v>143</v>
      </c>
      <c r="D113" s="3">
        <v>0.39</v>
      </c>
    </row>
    <row r="114" spans="1:4" x14ac:dyDescent="0.15">
      <c r="A114" s="2" t="s">
        <v>150</v>
      </c>
      <c r="B114" s="2" t="s">
        <v>150</v>
      </c>
      <c r="C114" s="3" t="s">
        <v>143</v>
      </c>
      <c r="D114" s="3">
        <v>1.23</v>
      </c>
    </row>
    <row r="115" spans="1:4" x14ac:dyDescent="0.15">
      <c r="A115" s="2" t="s">
        <v>151</v>
      </c>
      <c r="B115" s="2" t="s">
        <v>151</v>
      </c>
      <c r="C115" s="3" t="s">
        <v>143</v>
      </c>
      <c r="D115" s="3">
        <v>0.62</v>
      </c>
    </row>
    <row r="116" spans="1:4" x14ac:dyDescent="0.15">
      <c r="A116" s="2" t="s">
        <v>152</v>
      </c>
      <c r="B116" s="2" t="s">
        <v>152</v>
      </c>
      <c r="C116" s="3" t="s">
        <v>143</v>
      </c>
      <c r="D116" s="3">
        <v>-0.45</v>
      </c>
    </row>
    <row r="117" spans="1:4" x14ac:dyDescent="0.15">
      <c r="A117" s="2" t="s">
        <v>153</v>
      </c>
      <c r="B117" s="2" t="s">
        <v>153</v>
      </c>
      <c r="C117" s="3" t="s">
        <v>143</v>
      </c>
      <c r="D117" s="3">
        <v>0.84</v>
      </c>
    </row>
    <row r="118" spans="1:4" x14ac:dyDescent="0.15">
      <c r="A118" s="2" t="s">
        <v>154</v>
      </c>
      <c r="B118" s="2" t="s">
        <v>154</v>
      </c>
      <c r="C118" s="3" t="s">
        <v>143</v>
      </c>
      <c r="D118" s="3">
        <v>-0.36</v>
      </c>
    </row>
    <row r="119" spans="1:4" x14ac:dyDescent="0.15">
      <c r="A119" s="2" t="s">
        <v>155</v>
      </c>
      <c r="B119" s="2" t="s">
        <v>155</v>
      </c>
      <c r="C119" s="3" t="s">
        <v>143</v>
      </c>
      <c r="D119" s="3">
        <v>-1.05</v>
      </c>
    </row>
    <row r="120" spans="1:4" x14ac:dyDescent="0.15">
      <c r="A120" s="2" t="s">
        <v>156</v>
      </c>
      <c r="B120" s="2" t="s">
        <v>156</v>
      </c>
      <c r="C120" s="3" t="s">
        <v>143</v>
      </c>
      <c r="D120" s="3">
        <v>3.05</v>
      </c>
    </row>
    <row r="121" spans="1:4" x14ac:dyDescent="0.15">
      <c r="A121" s="2" t="s">
        <v>157</v>
      </c>
      <c r="B121" s="2" t="s">
        <v>157</v>
      </c>
      <c r="C121" s="3" t="s">
        <v>143</v>
      </c>
      <c r="D121" s="3">
        <v>0.96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zoomScale="200" zoomScaleNormal="200" workbookViewId="0">
      <selection activeCell="E22" sqref="E22"/>
    </sheetView>
  </sheetViews>
  <sheetFormatPr baseColWidth="10" defaultColWidth="8.83203125" defaultRowHeight="13" x14ac:dyDescent="0.15"/>
  <cols>
    <col min="1" max="2" width="8.83203125" style="1"/>
  </cols>
  <sheetData>
    <row r="1" spans="1:11" x14ac:dyDescent="0.15">
      <c r="A1" s="2" t="s">
        <v>158</v>
      </c>
      <c r="B1" s="2"/>
      <c r="C1" s="3"/>
      <c r="D1" s="3"/>
      <c r="E1" s="3"/>
      <c r="F1" s="3"/>
      <c r="I1" s="9"/>
      <c r="K1" s="3"/>
    </row>
    <row r="2" spans="1:11" x14ac:dyDescent="0.15">
      <c r="A2" s="2" t="s">
        <v>1</v>
      </c>
      <c r="B2" s="2"/>
      <c r="C2" s="3"/>
      <c r="D2" s="3"/>
      <c r="E2" s="3"/>
      <c r="F2" s="3"/>
      <c r="I2" s="9"/>
      <c r="K2" s="3"/>
    </row>
    <row r="3" spans="1:11" x14ac:dyDescent="0.15">
      <c r="A3" s="2" t="s">
        <v>2</v>
      </c>
      <c r="B3" s="2"/>
      <c r="C3" s="3"/>
      <c r="D3" s="3"/>
      <c r="E3" s="3"/>
      <c r="F3" s="3"/>
      <c r="I3" s="9"/>
      <c r="K3" s="3"/>
    </row>
    <row r="4" spans="1:11" x14ac:dyDescent="0.15">
      <c r="A4" s="2" t="s">
        <v>3</v>
      </c>
      <c r="B4" s="2"/>
      <c r="C4" s="3"/>
      <c r="D4" s="3"/>
      <c r="E4" s="3"/>
      <c r="F4" s="3"/>
      <c r="I4" s="9"/>
      <c r="K4" s="3"/>
    </row>
    <row r="5" spans="1:11" x14ac:dyDescent="0.15">
      <c r="A5" s="2" t="s">
        <v>4</v>
      </c>
      <c r="B5" s="2"/>
      <c r="C5" s="3"/>
      <c r="D5" s="3"/>
      <c r="E5" s="3"/>
      <c r="F5" s="3"/>
      <c r="I5" s="9"/>
      <c r="K5" s="3"/>
    </row>
    <row r="6" spans="1:11" x14ac:dyDescent="0.15">
      <c r="A6" s="2"/>
      <c r="B6" s="2"/>
      <c r="C6" s="3"/>
      <c r="D6" s="3"/>
      <c r="E6" s="3"/>
      <c r="F6" s="3"/>
      <c r="I6" s="9"/>
      <c r="K6" s="3"/>
    </row>
    <row r="7" spans="1:11" x14ac:dyDescent="0.15">
      <c r="A7" s="2" t="s">
        <v>5</v>
      </c>
      <c r="B7" s="2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4" t="s">
        <v>11</v>
      </c>
      <c r="I7" t="s">
        <v>12</v>
      </c>
    </row>
    <row r="8" spans="1:11" x14ac:dyDescent="0.15">
      <c r="A8" s="2" t="s">
        <v>159</v>
      </c>
      <c r="B8" s="6">
        <v>2</v>
      </c>
      <c r="C8" s="7">
        <v>-8.1999999999999993</v>
      </c>
      <c r="D8" s="3">
        <v>-8.1999999999999993</v>
      </c>
      <c r="E8" s="3">
        <f t="shared" ref="E8:E29" si="0">D8-C8</f>
        <v>0</v>
      </c>
      <c r="F8" s="3">
        <f t="shared" ref="F8:F29" si="1">ABS(E8)</f>
        <v>0</v>
      </c>
      <c r="G8" s="4">
        <f t="shared" ref="G8:G29" si="2">E8*E8</f>
        <v>0</v>
      </c>
      <c r="I8" s="7" t="s">
        <v>160</v>
      </c>
      <c r="K8" s="3"/>
    </row>
    <row r="9" spans="1:11" x14ac:dyDescent="0.15">
      <c r="A9" s="2" t="s">
        <v>161</v>
      </c>
      <c r="B9" s="2">
        <v>3</v>
      </c>
      <c r="C9" s="3">
        <v>-11.28</v>
      </c>
      <c r="D9" s="3">
        <v>-10.35</v>
      </c>
      <c r="E9" s="3">
        <f t="shared" si="0"/>
        <v>0.92999999999999972</v>
      </c>
      <c r="F9" s="3">
        <f t="shared" si="1"/>
        <v>0.92999999999999972</v>
      </c>
      <c r="G9" s="4">
        <f t="shared" si="2"/>
        <v>0.86489999999999945</v>
      </c>
      <c r="I9" s="3" t="s">
        <v>162</v>
      </c>
      <c r="K9" s="3"/>
    </row>
    <row r="10" spans="1:11" x14ac:dyDescent="0.15">
      <c r="A10" s="2" t="s">
        <v>163</v>
      </c>
      <c r="B10" s="2">
        <v>15</v>
      </c>
      <c r="C10" s="3">
        <v>-7.69</v>
      </c>
      <c r="D10" s="3">
        <v>-9.51</v>
      </c>
      <c r="E10" s="3">
        <f t="shared" si="0"/>
        <v>-1.8199999999999994</v>
      </c>
      <c r="F10" s="3">
        <f t="shared" si="1"/>
        <v>1.8199999999999994</v>
      </c>
      <c r="G10" s="4">
        <f t="shared" si="2"/>
        <v>3.312399999999998</v>
      </c>
      <c r="I10" s="3" t="s">
        <v>164</v>
      </c>
      <c r="K10" s="3"/>
    </row>
    <row r="11" spans="1:11" x14ac:dyDescent="0.15">
      <c r="A11" s="2">
        <v>17</v>
      </c>
      <c r="B11" s="2">
        <v>17</v>
      </c>
      <c r="C11" s="3">
        <v>-7.05</v>
      </c>
      <c r="D11" s="3">
        <v>-9.08</v>
      </c>
      <c r="E11" s="3">
        <f t="shared" si="0"/>
        <v>-2.0300000000000002</v>
      </c>
      <c r="F11" s="3">
        <f t="shared" si="1"/>
        <v>2.0300000000000002</v>
      </c>
      <c r="G11" s="4">
        <f t="shared" si="2"/>
        <v>4.1209000000000007</v>
      </c>
      <c r="I11" s="3" t="s">
        <v>165</v>
      </c>
      <c r="K11" s="3"/>
    </row>
    <row r="12" spans="1:11" x14ac:dyDescent="0.15">
      <c r="A12" s="5" t="s">
        <v>13</v>
      </c>
      <c r="B12" s="2">
        <v>18</v>
      </c>
      <c r="C12" s="3">
        <v>-6.71</v>
      </c>
      <c r="D12" s="3">
        <v>-9.19</v>
      </c>
      <c r="E12" s="3">
        <f t="shared" si="0"/>
        <v>-2.4799999999999995</v>
      </c>
      <c r="F12" s="3">
        <f t="shared" si="1"/>
        <v>2.4799999999999995</v>
      </c>
      <c r="G12" s="4">
        <f t="shared" si="2"/>
        <v>6.1503999999999976</v>
      </c>
      <c r="I12" s="3" t="s">
        <v>166</v>
      </c>
      <c r="K12" s="3"/>
    </row>
    <row r="13" spans="1:11" x14ac:dyDescent="0.15">
      <c r="A13" s="2">
        <v>20</v>
      </c>
      <c r="B13" s="2">
        <v>20</v>
      </c>
      <c r="C13" s="3">
        <v>-8.73</v>
      </c>
      <c r="D13" s="3">
        <v>-9.2200000000000006</v>
      </c>
      <c r="E13" s="3">
        <f t="shared" si="0"/>
        <v>-0.49000000000000021</v>
      </c>
      <c r="F13" s="3">
        <f t="shared" si="1"/>
        <v>0.49000000000000021</v>
      </c>
      <c r="G13" s="4">
        <f t="shared" si="2"/>
        <v>0.2401000000000002</v>
      </c>
      <c r="I13" s="3" t="s">
        <v>167</v>
      </c>
      <c r="K13" s="3"/>
    </row>
    <row r="14" spans="1:11" x14ac:dyDescent="0.15">
      <c r="A14" s="2">
        <v>21</v>
      </c>
      <c r="B14" s="2">
        <v>21</v>
      </c>
      <c r="C14" s="3">
        <v>-7.84</v>
      </c>
      <c r="D14" s="3">
        <v>-8.98</v>
      </c>
      <c r="E14" s="3">
        <f t="shared" si="0"/>
        <v>-1.1400000000000006</v>
      </c>
      <c r="F14" s="3">
        <f t="shared" si="1"/>
        <v>1.1400000000000006</v>
      </c>
      <c r="G14" s="4">
        <f t="shared" si="2"/>
        <v>1.2996000000000012</v>
      </c>
      <c r="I14" s="3" t="s">
        <v>168</v>
      </c>
      <c r="K14" s="3"/>
    </row>
    <row r="15" spans="1:11" x14ac:dyDescent="0.15">
      <c r="A15" s="2">
        <v>22</v>
      </c>
      <c r="B15" s="2">
        <v>22</v>
      </c>
      <c r="C15" s="3">
        <v>-7.87</v>
      </c>
      <c r="D15" s="3">
        <v>-9.1300000000000008</v>
      </c>
      <c r="E15" s="3">
        <f t="shared" si="0"/>
        <v>-1.2600000000000007</v>
      </c>
      <c r="F15" s="3">
        <f t="shared" si="1"/>
        <v>1.2600000000000007</v>
      </c>
      <c r="G15" s="4">
        <f t="shared" si="2"/>
        <v>1.5876000000000017</v>
      </c>
      <c r="I15" s="3" t="s">
        <v>169</v>
      </c>
      <c r="K15" s="3"/>
    </row>
    <row r="16" spans="1:11" x14ac:dyDescent="0.15">
      <c r="A16" s="2" t="s">
        <v>170</v>
      </c>
      <c r="B16" s="2">
        <v>25</v>
      </c>
      <c r="C16" s="3">
        <v>-9.77</v>
      </c>
      <c r="D16" s="3">
        <v>-9.66</v>
      </c>
      <c r="E16" s="3">
        <f t="shared" si="0"/>
        <v>0.10999999999999943</v>
      </c>
      <c r="F16" s="3">
        <f t="shared" si="1"/>
        <v>0.10999999999999943</v>
      </c>
      <c r="G16" s="4">
        <f t="shared" si="2"/>
        <v>1.2099999999999875E-2</v>
      </c>
      <c r="I16" s="3" t="s">
        <v>171</v>
      </c>
      <c r="K16" s="3"/>
    </row>
    <row r="17" spans="1:11" x14ac:dyDescent="0.15">
      <c r="A17" s="2">
        <v>26</v>
      </c>
      <c r="B17" s="2">
        <v>26</v>
      </c>
      <c r="C17" s="3">
        <v>-8.44</v>
      </c>
      <c r="D17" s="3">
        <v>-9.1199999999999992</v>
      </c>
      <c r="E17" s="3">
        <f t="shared" si="0"/>
        <v>-0.67999999999999972</v>
      </c>
      <c r="F17" s="3">
        <f t="shared" si="1"/>
        <v>0.67999999999999972</v>
      </c>
      <c r="G17" s="4">
        <f t="shared" si="2"/>
        <v>0.46239999999999959</v>
      </c>
      <c r="I17" s="3" t="s">
        <v>172</v>
      </c>
      <c r="K17" s="3"/>
    </row>
    <row r="18" spans="1:11" x14ac:dyDescent="0.15">
      <c r="A18" s="2">
        <v>28</v>
      </c>
      <c r="B18" s="2">
        <v>28</v>
      </c>
      <c r="C18" s="3">
        <v>-11.13</v>
      </c>
      <c r="D18" s="3">
        <v>-10.68</v>
      </c>
      <c r="E18" s="3">
        <f t="shared" si="0"/>
        <v>0.45000000000000107</v>
      </c>
      <c r="F18" s="3">
        <f t="shared" si="1"/>
        <v>0.45000000000000107</v>
      </c>
      <c r="G18" s="4">
        <f t="shared" si="2"/>
        <v>0.20250000000000096</v>
      </c>
      <c r="I18" s="3" t="s">
        <v>173</v>
      </c>
      <c r="K18" s="3"/>
    </row>
    <row r="19" spans="1:11" x14ac:dyDescent="0.15">
      <c r="A19" s="2">
        <v>29</v>
      </c>
      <c r="B19" s="2">
        <v>29</v>
      </c>
      <c r="C19" s="3">
        <v>-9.89</v>
      </c>
      <c r="D19" s="3">
        <v>-10.84</v>
      </c>
      <c r="E19" s="3">
        <f t="shared" si="0"/>
        <v>-0.94999999999999929</v>
      </c>
      <c r="F19" s="3">
        <f t="shared" si="1"/>
        <v>0.94999999999999929</v>
      </c>
      <c r="G19" s="4">
        <f t="shared" si="2"/>
        <v>0.90249999999999864</v>
      </c>
      <c r="I19" s="3" t="s">
        <v>174</v>
      </c>
      <c r="K19" s="3"/>
    </row>
    <row r="20" spans="1:11" x14ac:dyDescent="0.15">
      <c r="A20" s="2">
        <v>30</v>
      </c>
      <c r="B20" s="2">
        <v>30</v>
      </c>
      <c r="C20" s="3">
        <v>-9.82</v>
      </c>
      <c r="D20" s="3">
        <v>-10.37</v>
      </c>
      <c r="E20" s="3">
        <f t="shared" si="0"/>
        <v>-0.54999999999999893</v>
      </c>
      <c r="F20" s="3">
        <f t="shared" si="1"/>
        <v>0.54999999999999893</v>
      </c>
      <c r="G20" s="4">
        <f t="shared" si="2"/>
        <v>0.30249999999999883</v>
      </c>
      <c r="I20" s="3" t="s">
        <v>175</v>
      </c>
      <c r="K20" s="3"/>
    </row>
    <row r="21" spans="1:11" x14ac:dyDescent="0.15">
      <c r="A21" s="2">
        <v>31</v>
      </c>
      <c r="B21" s="2">
        <v>31</v>
      </c>
      <c r="C21" s="3">
        <v>-9.5500000000000007</v>
      </c>
      <c r="D21" s="3">
        <v>-10.28</v>
      </c>
      <c r="E21" s="3">
        <f t="shared" si="0"/>
        <v>-0.72999999999999865</v>
      </c>
      <c r="F21" s="3">
        <f t="shared" si="1"/>
        <v>0.72999999999999865</v>
      </c>
      <c r="G21" s="4">
        <f t="shared" si="2"/>
        <v>0.53289999999999804</v>
      </c>
      <c r="I21" s="3" t="s">
        <v>176</v>
      </c>
      <c r="K21" s="3"/>
    </row>
    <row r="22" spans="1:11" x14ac:dyDescent="0.15">
      <c r="A22" s="2">
        <v>32</v>
      </c>
      <c r="B22" s="2">
        <v>32</v>
      </c>
      <c r="C22" s="3">
        <v>-9.76</v>
      </c>
      <c r="D22" s="3">
        <v>-10.3</v>
      </c>
      <c r="E22" s="3">
        <f t="shared" si="0"/>
        <v>-0.54000000000000092</v>
      </c>
      <c r="F22" s="3">
        <f t="shared" si="1"/>
        <v>0.54000000000000092</v>
      </c>
      <c r="G22" s="4">
        <f t="shared" si="2"/>
        <v>0.29160000000000103</v>
      </c>
      <c r="I22" s="3" t="s">
        <v>177</v>
      </c>
      <c r="K22" s="3"/>
    </row>
    <row r="23" spans="1:11" x14ac:dyDescent="0.15">
      <c r="A23" s="2" t="s">
        <v>178</v>
      </c>
      <c r="B23" s="2">
        <v>33</v>
      </c>
      <c r="C23" s="3">
        <v>-9.11</v>
      </c>
      <c r="D23" s="3">
        <v>-10.69</v>
      </c>
      <c r="E23" s="3">
        <f t="shared" si="0"/>
        <v>-1.58</v>
      </c>
      <c r="F23" s="3">
        <f t="shared" si="1"/>
        <v>1.58</v>
      </c>
      <c r="G23" s="4">
        <f t="shared" si="2"/>
        <v>2.4964000000000004</v>
      </c>
      <c r="I23" s="3" t="s">
        <v>179</v>
      </c>
      <c r="K23" s="3"/>
    </row>
    <row r="24" spans="1:11" x14ac:dyDescent="0.15">
      <c r="A24" s="2" t="s">
        <v>180</v>
      </c>
      <c r="B24" s="2">
        <v>34</v>
      </c>
      <c r="C24" s="3">
        <v>-9.81</v>
      </c>
      <c r="D24" s="3">
        <v>-9.3699999999999992</v>
      </c>
      <c r="E24" s="3">
        <f t="shared" si="0"/>
        <v>0.44000000000000128</v>
      </c>
      <c r="F24" s="3">
        <f t="shared" si="1"/>
        <v>0.44000000000000128</v>
      </c>
      <c r="G24" s="4">
        <f t="shared" si="2"/>
        <v>0.19360000000000113</v>
      </c>
      <c r="I24" s="3" t="s">
        <v>181</v>
      </c>
      <c r="K24" s="3"/>
    </row>
    <row r="25" spans="1:11" x14ac:dyDescent="0.15">
      <c r="A25" s="5" t="s">
        <v>13</v>
      </c>
      <c r="B25" s="2">
        <v>36</v>
      </c>
      <c r="C25" s="3">
        <v>-9.14</v>
      </c>
      <c r="D25" s="3">
        <v>-9.11</v>
      </c>
      <c r="E25" s="3">
        <f t="shared" si="0"/>
        <v>3.0000000000001137E-2</v>
      </c>
      <c r="F25" s="3">
        <f t="shared" si="1"/>
        <v>3.0000000000001137E-2</v>
      </c>
      <c r="G25" s="4">
        <f t="shared" si="2"/>
        <v>9.0000000000006817E-4</v>
      </c>
      <c r="I25" s="3" t="s">
        <v>182</v>
      </c>
      <c r="K25" s="3"/>
    </row>
    <row r="26" spans="1:11" x14ac:dyDescent="0.15">
      <c r="A26" s="5" t="s">
        <v>13</v>
      </c>
      <c r="B26" s="2">
        <v>37</v>
      </c>
      <c r="C26" s="3">
        <v>-9.14</v>
      </c>
      <c r="D26" s="3">
        <v>-8.84</v>
      </c>
      <c r="E26" s="3">
        <f t="shared" si="0"/>
        <v>0.30000000000000071</v>
      </c>
      <c r="F26" s="3">
        <f t="shared" si="1"/>
        <v>0.30000000000000071</v>
      </c>
      <c r="G26" s="4">
        <f t="shared" si="2"/>
        <v>9.0000000000000427E-2</v>
      </c>
      <c r="I26" s="3" t="s">
        <v>183</v>
      </c>
      <c r="K26" s="3"/>
    </row>
    <row r="27" spans="1:11" x14ac:dyDescent="0.15">
      <c r="A27" s="5" t="s">
        <v>13</v>
      </c>
      <c r="B27" s="2">
        <v>38</v>
      </c>
      <c r="C27" s="3">
        <v>-8.9</v>
      </c>
      <c r="D27" s="3">
        <v>-8.82</v>
      </c>
      <c r="E27" s="3">
        <f t="shared" si="0"/>
        <v>8.0000000000000071E-2</v>
      </c>
      <c r="F27" s="3">
        <f t="shared" si="1"/>
        <v>8.0000000000000071E-2</v>
      </c>
      <c r="G27" s="4">
        <f t="shared" si="2"/>
        <v>6.4000000000000116E-3</v>
      </c>
      <c r="I27" s="3" t="s">
        <v>184</v>
      </c>
      <c r="K27" s="3"/>
    </row>
    <row r="28" spans="1:11" x14ac:dyDescent="0.15">
      <c r="A28" s="5" t="s">
        <v>13</v>
      </c>
      <c r="B28" s="2">
        <v>41</v>
      </c>
      <c r="C28" s="3">
        <v>-9.39</v>
      </c>
      <c r="D28" s="3">
        <v>-9.18</v>
      </c>
      <c r="E28" s="3">
        <f t="shared" si="0"/>
        <v>0.21000000000000085</v>
      </c>
      <c r="F28" s="3">
        <f t="shared" si="1"/>
        <v>0.21000000000000085</v>
      </c>
      <c r="G28" s="4">
        <f t="shared" si="2"/>
        <v>4.4100000000000361E-2</v>
      </c>
      <c r="I28" s="3" t="s">
        <v>185</v>
      </c>
      <c r="K28" s="3"/>
    </row>
    <row r="29" spans="1:11" x14ac:dyDescent="0.15">
      <c r="A29" s="5" t="s">
        <v>13</v>
      </c>
      <c r="B29" s="2">
        <v>42</v>
      </c>
      <c r="C29" s="3">
        <v>-8.9</v>
      </c>
      <c r="D29" s="3">
        <v>-9.6300000000000008</v>
      </c>
      <c r="E29" s="3">
        <f t="shared" si="0"/>
        <v>-0.73000000000000043</v>
      </c>
      <c r="F29" s="3">
        <f t="shared" si="1"/>
        <v>0.73000000000000043</v>
      </c>
      <c r="G29" s="4">
        <f t="shared" si="2"/>
        <v>0.5329000000000006</v>
      </c>
      <c r="I29" s="3" t="s">
        <v>186</v>
      </c>
      <c r="K29" s="3"/>
    </row>
    <row r="30" spans="1:11" x14ac:dyDescent="0.15">
      <c r="A30" s="10" t="s">
        <v>130</v>
      </c>
      <c r="B30" s="2" t="s">
        <v>131</v>
      </c>
      <c r="C30" s="3">
        <v>-11.28</v>
      </c>
      <c r="D30" s="3">
        <v>-10.84</v>
      </c>
    </row>
    <row r="31" spans="1:11" x14ac:dyDescent="0.15">
      <c r="A31" s="10" t="s">
        <v>130</v>
      </c>
      <c r="B31" s="2" t="s">
        <v>132</v>
      </c>
      <c r="C31" s="3">
        <v>-6.71</v>
      </c>
      <c r="D31" s="3">
        <v>-8.1999999999999993</v>
      </c>
    </row>
    <row r="32" spans="1:11" x14ac:dyDescent="0.15">
      <c r="A32" s="10" t="s">
        <v>130</v>
      </c>
      <c r="B32" s="2" t="s">
        <v>133</v>
      </c>
      <c r="C32" s="8" t="s">
        <v>130</v>
      </c>
      <c r="D32" s="8" t="s">
        <v>130</v>
      </c>
      <c r="E32" s="3">
        <v>-0.56999999999999995</v>
      </c>
    </row>
    <row r="33" spans="1:7" x14ac:dyDescent="0.15">
      <c r="A33" s="10" t="s">
        <v>130</v>
      </c>
      <c r="B33" s="2" t="s">
        <v>134</v>
      </c>
      <c r="C33" s="8" t="s">
        <v>130</v>
      </c>
      <c r="D33" s="8" t="s">
        <v>130</v>
      </c>
      <c r="E33" s="3">
        <v>0.8</v>
      </c>
      <c r="F33" s="3">
        <f>AVERAGE(F8:F29)</f>
        <v>0.79681818181818198</v>
      </c>
    </row>
    <row r="34" spans="1:7" x14ac:dyDescent="0.15">
      <c r="A34" s="10" t="s">
        <v>130</v>
      </c>
      <c r="B34" s="2" t="s">
        <v>135</v>
      </c>
      <c r="C34" s="8" t="s">
        <v>130</v>
      </c>
      <c r="D34" s="8" t="s">
        <v>130</v>
      </c>
      <c r="E34" s="3">
        <v>1.04</v>
      </c>
      <c r="G34" s="3">
        <f>SQRT(AVERAGE(G8:G29))</f>
        <v>1.0367497287195206</v>
      </c>
    </row>
    <row r="35" spans="1:7" x14ac:dyDescent="0.15">
      <c r="A35" s="10" t="s">
        <v>130</v>
      </c>
      <c r="B35" s="2" t="s">
        <v>136</v>
      </c>
      <c r="C35" s="8" t="s">
        <v>130</v>
      </c>
      <c r="D35" s="8" t="s">
        <v>130</v>
      </c>
      <c r="E35" s="3">
        <v>0.62</v>
      </c>
    </row>
    <row r="36" spans="1:7" x14ac:dyDescent="0.15">
      <c r="A36" s="10" t="s">
        <v>130</v>
      </c>
      <c r="B36" s="2" t="s">
        <v>137</v>
      </c>
      <c r="C36" s="8" t="s">
        <v>130</v>
      </c>
      <c r="D36" s="8" t="s">
        <v>130</v>
      </c>
      <c r="E36" s="3">
        <v>0.64</v>
      </c>
    </row>
    <row r="37" spans="1:7" x14ac:dyDescent="0.15">
      <c r="A37"/>
      <c r="B37" s="2"/>
      <c r="E37" s="3"/>
    </row>
    <row r="38" spans="1:7" x14ac:dyDescent="0.15">
      <c r="A38"/>
      <c r="B38"/>
    </row>
    <row r="39" spans="1:7" x14ac:dyDescent="0.15">
      <c r="A39" s="2" t="s">
        <v>138</v>
      </c>
      <c r="B39" s="2" t="s">
        <v>139</v>
      </c>
      <c r="C39" s="3" t="s">
        <v>140</v>
      </c>
      <c r="D39" s="3" t="s">
        <v>141</v>
      </c>
      <c r="E39" s="3" t="s">
        <v>9</v>
      </c>
      <c r="F39" s="3" t="s">
        <v>10</v>
      </c>
      <c r="G39" s="4" t="s">
        <v>11</v>
      </c>
    </row>
    <row r="40" spans="1:7" x14ac:dyDescent="0.15">
      <c r="A40" s="2">
        <v>2</v>
      </c>
      <c r="B40" s="2">
        <v>3</v>
      </c>
      <c r="C40" s="8">
        <v>-3.08</v>
      </c>
      <c r="D40" s="8">
        <v>-2.149</v>
      </c>
      <c r="E40" s="8">
        <v>0.93100000000000005</v>
      </c>
      <c r="F40" s="3">
        <f t="shared" ref="F40:F61" si="3">ABS(E40)</f>
        <v>0.93100000000000005</v>
      </c>
      <c r="G40">
        <f t="shared" ref="G40:G61" si="4">E40*E40</f>
        <v>0.86676100000000011</v>
      </c>
    </row>
    <row r="41" spans="1:7" x14ac:dyDescent="0.15">
      <c r="A41" s="2">
        <v>2</v>
      </c>
      <c r="B41" s="2">
        <v>15</v>
      </c>
      <c r="C41" s="8">
        <v>0.51</v>
      </c>
      <c r="D41" s="8">
        <v>-1.3149999999999999</v>
      </c>
      <c r="E41" s="8">
        <v>-1.825</v>
      </c>
      <c r="F41" s="3">
        <f t="shared" si="3"/>
        <v>1.825</v>
      </c>
      <c r="G41">
        <f t="shared" si="4"/>
        <v>3.3306249999999999</v>
      </c>
    </row>
    <row r="42" spans="1:7" x14ac:dyDescent="0.15">
      <c r="A42" s="2">
        <v>2</v>
      </c>
      <c r="B42" s="2">
        <v>17</v>
      </c>
      <c r="C42" s="8">
        <v>1.1499999999999999</v>
      </c>
      <c r="D42" s="8">
        <v>-0.88</v>
      </c>
      <c r="E42" s="8">
        <v>-2.0299999999999998</v>
      </c>
      <c r="F42" s="3">
        <f t="shared" si="3"/>
        <v>2.0299999999999998</v>
      </c>
      <c r="G42">
        <f t="shared" si="4"/>
        <v>4.1208999999999989</v>
      </c>
    </row>
    <row r="43" spans="1:7" x14ac:dyDescent="0.15">
      <c r="A43" s="2">
        <v>2</v>
      </c>
      <c r="B43" s="2">
        <v>18</v>
      </c>
      <c r="C43" s="8">
        <v>1.49</v>
      </c>
      <c r="D43" s="8">
        <v>-0.99099999999999999</v>
      </c>
      <c r="E43" s="8">
        <v>-2.4809999999999999</v>
      </c>
      <c r="F43" s="3">
        <f t="shared" si="3"/>
        <v>2.4809999999999999</v>
      </c>
      <c r="G43">
        <f t="shared" si="4"/>
        <v>6.1553609999999992</v>
      </c>
    </row>
    <row r="44" spans="1:7" x14ac:dyDescent="0.15">
      <c r="A44" s="2">
        <v>2</v>
      </c>
      <c r="B44" s="2">
        <v>20</v>
      </c>
      <c r="C44" s="8">
        <v>-0.53</v>
      </c>
      <c r="D44" s="8">
        <v>-1.02</v>
      </c>
      <c r="E44" s="8">
        <v>-0.49</v>
      </c>
      <c r="F44" s="3">
        <f t="shared" si="3"/>
        <v>0.49</v>
      </c>
      <c r="G44">
        <f t="shared" si="4"/>
        <v>0.24009999999999998</v>
      </c>
    </row>
    <row r="45" spans="1:7" x14ac:dyDescent="0.15">
      <c r="A45" s="2">
        <v>2</v>
      </c>
      <c r="B45" s="2">
        <v>21</v>
      </c>
      <c r="C45" s="8">
        <v>0.36</v>
      </c>
      <c r="D45" s="8">
        <v>-0.77700000000000002</v>
      </c>
      <c r="E45" s="8">
        <v>-1.137</v>
      </c>
      <c r="F45" s="3">
        <f t="shared" si="3"/>
        <v>1.137</v>
      </c>
      <c r="G45">
        <f t="shared" si="4"/>
        <v>1.2927690000000001</v>
      </c>
    </row>
    <row r="46" spans="1:7" x14ac:dyDescent="0.15">
      <c r="A46" s="2">
        <v>2</v>
      </c>
      <c r="B46" s="2">
        <v>22</v>
      </c>
      <c r="C46" s="8">
        <v>0.33</v>
      </c>
      <c r="D46" s="8">
        <v>-0.92600000000000005</v>
      </c>
      <c r="E46" s="8">
        <v>-1.256</v>
      </c>
      <c r="F46" s="3">
        <f t="shared" si="3"/>
        <v>1.256</v>
      </c>
      <c r="G46">
        <f t="shared" si="4"/>
        <v>1.577536</v>
      </c>
    </row>
    <row r="47" spans="1:7" x14ac:dyDescent="0.15">
      <c r="A47" s="2">
        <v>2</v>
      </c>
      <c r="B47" s="2">
        <v>25</v>
      </c>
      <c r="C47" s="8">
        <v>-1.57</v>
      </c>
      <c r="D47" s="8">
        <v>-1.4630000000000001</v>
      </c>
      <c r="E47" s="8">
        <v>0.107</v>
      </c>
      <c r="F47" s="3">
        <f t="shared" si="3"/>
        <v>0.107</v>
      </c>
      <c r="G47">
        <f t="shared" si="4"/>
        <v>1.1448999999999999E-2</v>
      </c>
    </row>
    <row r="48" spans="1:7" x14ac:dyDescent="0.15">
      <c r="A48" s="2">
        <v>2</v>
      </c>
      <c r="B48" s="2">
        <v>30</v>
      </c>
      <c r="C48" s="8">
        <v>-1.62</v>
      </c>
      <c r="D48" s="8">
        <v>-2.1669999999999998</v>
      </c>
      <c r="E48" s="8">
        <v>-0.54700000000000004</v>
      </c>
      <c r="F48" s="3">
        <f t="shared" si="3"/>
        <v>0.54700000000000004</v>
      </c>
      <c r="G48">
        <f t="shared" si="4"/>
        <v>0.29920900000000006</v>
      </c>
    </row>
    <row r="49" spans="1:7" x14ac:dyDescent="0.15">
      <c r="A49" s="2">
        <v>2</v>
      </c>
      <c r="B49" s="2">
        <v>31</v>
      </c>
      <c r="C49" s="8">
        <v>-1.35</v>
      </c>
      <c r="D49" s="8">
        <v>-2.0790000000000002</v>
      </c>
      <c r="E49" s="8">
        <v>-0.72899999999999998</v>
      </c>
      <c r="F49" s="3">
        <f t="shared" si="3"/>
        <v>0.72899999999999998</v>
      </c>
      <c r="G49">
        <f t="shared" si="4"/>
        <v>0.53144099999999994</v>
      </c>
    </row>
    <row r="50" spans="1:7" x14ac:dyDescent="0.15">
      <c r="A50" s="2">
        <v>2</v>
      </c>
      <c r="B50" s="2">
        <v>33</v>
      </c>
      <c r="C50" s="8">
        <v>-0.91</v>
      </c>
      <c r="D50" s="8">
        <v>-2.4860000000000002</v>
      </c>
      <c r="E50" s="8">
        <v>-1.5760000000000001</v>
      </c>
      <c r="F50" s="3">
        <f t="shared" si="3"/>
        <v>1.5760000000000001</v>
      </c>
      <c r="G50">
        <f t="shared" si="4"/>
        <v>2.4837760000000002</v>
      </c>
    </row>
    <row r="51" spans="1:7" x14ac:dyDescent="0.15">
      <c r="A51" s="2">
        <v>2</v>
      </c>
      <c r="B51" s="2">
        <v>34</v>
      </c>
      <c r="C51" s="8">
        <v>-1.61</v>
      </c>
      <c r="D51" s="8">
        <v>-1.1679999999999999</v>
      </c>
      <c r="E51" s="8">
        <v>0.442</v>
      </c>
      <c r="F51" s="3">
        <f t="shared" si="3"/>
        <v>0.442</v>
      </c>
      <c r="G51">
        <f t="shared" si="4"/>
        <v>0.19536400000000001</v>
      </c>
    </row>
    <row r="52" spans="1:7" x14ac:dyDescent="0.15">
      <c r="A52" s="2">
        <v>2</v>
      </c>
      <c r="B52" s="2">
        <v>38</v>
      </c>
      <c r="C52" s="8">
        <v>-0.7</v>
      </c>
      <c r="D52" s="8">
        <v>-0.61699999999999999</v>
      </c>
      <c r="E52" s="8">
        <v>8.3000000000000004E-2</v>
      </c>
      <c r="F52" s="3">
        <f t="shared" si="3"/>
        <v>8.3000000000000004E-2</v>
      </c>
      <c r="G52">
        <f t="shared" si="4"/>
        <v>6.889000000000001E-3</v>
      </c>
    </row>
    <row r="53" spans="1:7" x14ac:dyDescent="0.15">
      <c r="A53" s="2">
        <v>2</v>
      </c>
      <c r="B53" s="2">
        <v>41</v>
      </c>
      <c r="C53" s="8">
        <v>-1.19</v>
      </c>
      <c r="D53" s="8">
        <v>-0.98399999999999999</v>
      </c>
      <c r="E53" s="8">
        <v>0.20599999999999999</v>
      </c>
      <c r="F53" s="3">
        <f t="shared" si="3"/>
        <v>0.20599999999999999</v>
      </c>
      <c r="G53">
        <f t="shared" si="4"/>
        <v>4.2435999999999995E-2</v>
      </c>
    </row>
    <row r="54" spans="1:7" x14ac:dyDescent="0.15">
      <c r="A54" s="2">
        <v>2</v>
      </c>
      <c r="B54" s="2">
        <v>42</v>
      </c>
      <c r="C54" s="8">
        <v>-0.7</v>
      </c>
      <c r="D54" s="8">
        <v>-1.4339999999999999</v>
      </c>
      <c r="E54" s="8">
        <v>-0.73399999999999999</v>
      </c>
      <c r="F54" s="3">
        <f t="shared" si="3"/>
        <v>0.73399999999999999</v>
      </c>
      <c r="G54">
        <f t="shared" si="4"/>
        <v>0.53875600000000001</v>
      </c>
    </row>
    <row r="55" spans="1:7" x14ac:dyDescent="0.15">
      <c r="A55" s="2">
        <v>21</v>
      </c>
      <c r="B55" s="2">
        <v>32</v>
      </c>
      <c r="C55" s="8">
        <v>-1.92</v>
      </c>
      <c r="D55" s="8">
        <v>-1.145</v>
      </c>
      <c r="E55" s="8">
        <v>0.77500000000000002</v>
      </c>
      <c r="F55" s="3">
        <f t="shared" si="3"/>
        <v>0.77500000000000002</v>
      </c>
      <c r="G55">
        <f t="shared" si="4"/>
        <v>0.60062500000000008</v>
      </c>
    </row>
    <row r="56" spans="1:7" x14ac:dyDescent="0.15">
      <c r="A56" s="2">
        <v>25</v>
      </c>
      <c r="B56" s="2">
        <v>26</v>
      </c>
      <c r="C56" s="8">
        <v>1.33</v>
      </c>
      <c r="D56" s="8">
        <v>0.53900000000000003</v>
      </c>
      <c r="E56" s="8">
        <v>-0.79100000000000004</v>
      </c>
      <c r="F56" s="3">
        <f t="shared" si="3"/>
        <v>0.79100000000000004</v>
      </c>
      <c r="G56">
        <f t="shared" si="4"/>
        <v>0.62568100000000004</v>
      </c>
    </row>
    <row r="57" spans="1:7" x14ac:dyDescent="0.15">
      <c r="A57" s="2">
        <v>3</v>
      </c>
      <c r="B57" s="2">
        <v>28</v>
      </c>
      <c r="C57" s="8">
        <v>0.15</v>
      </c>
      <c r="D57" s="8">
        <v>-0.33</v>
      </c>
      <c r="E57" s="8">
        <v>-0.48</v>
      </c>
      <c r="F57" s="3">
        <f t="shared" si="3"/>
        <v>0.48</v>
      </c>
      <c r="G57">
        <f t="shared" si="4"/>
        <v>0.23039999999999999</v>
      </c>
    </row>
    <row r="58" spans="1:7" x14ac:dyDescent="0.15">
      <c r="A58" s="2">
        <v>3</v>
      </c>
      <c r="B58" s="2">
        <v>29</v>
      </c>
      <c r="C58" s="8">
        <v>1.39</v>
      </c>
      <c r="D58" s="8">
        <v>-0.49</v>
      </c>
      <c r="E58" s="8">
        <v>-1.88</v>
      </c>
      <c r="F58" s="3">
        <f t="shared" si="3"/>
        <v>1.88</v>
      </c>
      <c r="G58">
        <f t="shared" si="4"/>
        <v>3.5343999999999998</v>
      </c>
    </row>
    <row r="59" spans="1:7" x14ac:dyDescent="0.15">
      <c r="A59" s="2">
        <v>3</v>
      </c>
      <c r="B59" s="2">
        <v>32</v>
      </c>
      <c r="C59" s="8">
        <v>1.52</v>
      </c>
      <c r="D59" s="8">
        <v>-0.123</v>
      </c>
      <c r="E59" s="8">
        <v>-1.643</v>
      </c>
      <c r="F59" s="3">
        <f t="shared" si="3"/>
        <v>1.643</v>
      </c>
      <c r="G59">
        <f t="shared" si="4"/>
        <v>2.699449</v>
      </c>
    </row>
    <row r="60" spans="1:7" x14ac:dyDescent="0.15">
      <c r="A60" s="2">
        <v>34</v>
      </c>
      <c r="B60" s="2">
        <v>36</v>
      </c>
      <c r="C60" s="8">
        <v>0.67</v>
      </c>
      <c r="D60" s="8">
        <v>0.255</v>
      </c>
      <c r="E60" s="8">
        <v>-0.41499999999999998</v>
      </c>
      <c r="F60" s="3">
        <f t="shared" si="3"/>
        <v>0.41499999999999998</v>
      </c>
      <c r="G60">
        <f t="shared" si="4"/>
        <v>0.17222499999999999</v>
      </c>
    </row>
    <row r="61" spans="1:7" x14ac:dyDescent="0.15">
      <c r="A61" s="2">
        <v>34</v>
      </c>
      <c r="B61" s="2">
        <v>37</v>
      </c>
      <c r="C61" s="8">
        <v>0.67</v>
      </c>
      <c r="D61" s="8">
        <v>0.52500000000000002</v>
      </c>
      <c r="E61" s="8">
        <v>-0.14499999999999999</v>
      </c>
      <c r="F61" s="3">
        <f t="shared" si="3"/>
        <v>0.14499999999999999</v>
      </c>
      <c r="G61">
        <f t="shared" si="4"/>
        <v>2.1024999999999999E-2</v>
      </c>
    </row>
    <row r="62" spans="1:7" x14ac:dyDescent="0.15">
      <c r="A62" s="10" t="s">
        <v>130</v>
      </c>
      <c r="B62" s="2" t="s">
        <v>135</v>
      </c>
      <c r="C62" s="8" t="s">
        <v>130</v>
      </c>
      <c r="D62" s="8" t="s">
        <v>130</v>
      </c>
      <c r="E62" t="s">
        <v>130</v>
      </c>
      <c r="F62" t="s">
        <v>130</v>
      </c>
      <c r="G62" s="3">
        <f>SQRT(AVERAGE(G40:G61))</f>
        <v>1.1594900328867155</v>
      </c>
    </row>
    <row r="63" spans="1:7" x14ac:dyDescent="0.15">
      <c r="A63" s="10" t="s">
        <v>130</v>
      </c>
      <c r="B63" s="2" t="s">
        <v>134</v>
      </c>
      <c r="C63" s="8" t="s">
        <v>130</v>
      </c>
      <c r="D63" s="8" t="s">
        <v>130</v>
      </c>
      <c r="E63" t="s">
        <v>130</v>
      </c>
      <c r="F63" s="3">
        <f>AVERAGE(F40:F61)</f>
        <v>0.94104545454545452</v>
      </c>
      <c r="G63" s="3"/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29"/>
  <sheetViews>
    <sheetView zoomScale="200" zoomScaleNormal="200" workbookViewId="0">
      <selection activeCell="A54" sqref="A54"/>
    </sheetView>
  </sheetViews>
  <sheetFormatPr baseColWidth="10" defaultColWidth="8.83203125" defaultRowHeight="13" x14ac:dyDescent="0.15"/>
  <cols>
    <col min="1" max="2" width="8.83203125" style="1"/>
  </cols>
  <sheetData>
    <row r="1" spans="1:1024" x14ac:dyDescent="0.15">
      <c r="A1" s="2" t="s">
        <v>187</v>
      </c>
      <c r="B1" s="2"/>
      <c r="C1" s="3"/>
      <c r="D1" s="3"/>
      <c r="E1" s="3"/>
      <c r="F1" s="3"/>
      <c r="G1" s="3"/>
      <c r="I1" s="9"/>
    </row>
    <row r="2" spans="1:1024" x14ac:dyDescent="0.15">
      <c r="A2" s="2" t="s">
        <v>1</v>
      </c>
      <c r="B2" s="2"/>
      <c r="C2" s="3"/>
      <c r="D2" s="3"/>
      <c r="E2" s="3"/>
      <c r="F2" s="3"/>
      <c r="G2" s="3"/>
      <c r="I2" s="9"/>
    </row>
    <row r="3" spans="1:1024" x14ac:dyDescent="0.15">
      <c r="A3" s="2" t="s">
        <v>2</v>
      </c>
      <c r="B3" s="2"/>
      <c r="C3" s="3"/>
      <c r="D3" s="3"/>
      <c r="E3" s="3"/>
      <c r="F3" s="3"/>
      <c r="G3" s="3"/>
      <c r="I3" s="9"/>
    </row>
    <row r="4" spans="1:1024" x14ac:dyDescent="0.15">
      <c r="A4" s="2" t="s">
        <v>3</v>
      </c>
      <c r="B4" s="2"/>
      <c r="C4" s="3"/>
      <c r="D4" s="3"/>
      <c r="E4" s="3"/>
      <c r="F4" s="3"/>
      <c r="G4" s="3"/>
      <c r="I4" s="9"/>
    </row>
    <row r="5" spans="1:1024" x14ac:dyDescent="0.15">
      <c r="A5" s="2" t="s">
        <v>4</v>
      </c>
      <c r="B5" s="2"/>
      <c r="C5" s="3"/>
      <c r="D5" s="3"/>
      <c r="E5" s="3"/>
      <c r="F5" s="3"/>
      <c r="G5" s="3"/>
      <c r="I5" s="9"/>
    </row>
    <row r="6" spans="1:1024" x14ac:dyDescent="0.15">
      <c r="A6" s="2"/>
      <c r="B6" s="2"/>
      <c r="C6" s="3"/>
      <c r="D6" s="3"/>
      <c r="E6" s="3"/>
      <c r="F6" s="3"/>
      <c r="G6" s="3"/>
      <c r="I6" s="9"/>
    </row>
    <row r="7" spans="1:1024" s="9" customFormat="1" x14ac:dyDescent="0.15">
      <c r="A7" s="2" t="s">
        <v>5</v>
      </c>
      <c r="B7" s="2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9" t="s">
        <v>11</v>
      </c>
      <c r="I7" s="9" t="s">
        <v>12</v>
      </c>
      <c r="J7" s="3"/>
      <c r="K7"/>
      <c r="L7"/>
      <c r="AMH7"/>
      <c r="AMI7"/>
      <c r="AMJ7"/>
    </row>
    <row r="8" spans="1:1024" x14ac:dyDescent="0.15">
      <c r="A8" s="2">
        <v>27</v>
      </c>
      <c r="B8" s="6">
        <v>27</v>
      </c>
      <c r="C8" s="7">
        <v>-6.08</v>
      </c>
      <c r="D8" s="8">
        <v>-6.08</v>
      </c>
      <c r="E8" s="8">
        <v>0</v>
      </c>
      <c r="F8" s="3">
        <f t="shared" ref="F8:F51" si="0">ABS(E8)</f>
        <v>0</v>
      </c>
      <c r="G8" s="4">
        <f t="shared" ref="G8:G51" si="1">E8*E8</f>
        <v>0</v>
      </c>
      <c r="I8" s="7" t="s">
        <v>188</v>
      </c>
    </row>
    <row r="9" spans="1:1024" x14ac:dyDescent="0.15">
      <c r="A9" s="2">
        <v>28</v>
      </c>
      <c r="B9" s="2">
        <v>28</v>
      </c>
      <c r="C9" s="8">
        <v>-6.58</v>
      </c>
      <c r="D9" s="8">
        <v>-6.6230000000000002</v>
      </c>
      <c r="E9" s="8">
        <v>-4.2999999999999997E-2</v>
      </c>
      <c r="F9" s="3">
        <f t="shared" si="0"/>
        <v>4.2999999999999997E-2</v>
      </c>
      <c r="G9" s="4">
        <f t="shared" si="1"/>
        <v>1.8489999999999997E-3</v>
      </c>
      <c r="I9" s="3" t="s">
        <v>189</v>
      </c>
    </row>
    <row r="10" spans="1:1024" x14ac:dyDescent="0.15">
      <c r="A10" s="2">
        <v>29</v>
      </c>
      <c r="B10" s="2">
        <v>29</v>
      </c>
      <c r="C10" s="8">
        <v>-6.9</v>
      </c>
      <c r="D10" s="8">
        <v>-6.8310000000000004</v>
      </c>
      <c r="E10" s="8">
        <v>6.9000000000000006E-2</v>
      </c>
      <c r="F10" s="3">
        <f t="shared" si="0"/>
        <v>6.9000000000000006E-2</v>
      </c>
      <c r="G10" s="4">
        <f t="shared" si="1"/>
        <v>4.7610000000000005E-3</v>
      </c>
      <c r="I10" s="3" t="s">
        <v>190</v>
      </c>
    </row>
    <row r="11" spans="1:1024" x14ac:dyDescent="0.15">
      <c r="A11" s="2">
        <v>30</v>
      </c>
      <c r="B11" s="2">
        <v>30</v>
      </c>
      <c r="C11" s="8">
        <v>-7.81</v>
      </c>
      <c r="D11" s="8">
        <v>-6.8239999999999998</v>
      </c>
      <c r="E11" s="8">
        <v>0.98599999999999999</v>
      </c>
      <c r="F11" s="3">
        <f t="shared" si="0"/>
        <v>0.98599999999999999</v>
      </c>
      <c r="G11" s="4">
        <f t="shared" si="1"/>
        <v>0.97219599999999995</v>
      </c>
      <c r="I11" s="3" t="s">
        <v>191</v>
      </c>
    </row>
    <row r="12" spans="1:1024" x14ac:dyDescent="0.15">
      <c r="A12" s="2">
        <v>31</v>
      </c>
      <c r="B12" s="2">
        <v>31</v>
      </c>
      <c r="C12" s="8">
        <v>-7.87</v>
      </c>
      <c r="D12" s="8">
        <v>-8.3019999999999996</v>
      </c>
      <c r="E12" s="8">
        <v>-0.432</v>
      </c>
      <c r="F12" s="3">
        <f t="shared" si="0"/>
        <v>0.432</v>
      </c>
      <c r="G12" s="4">
        <f t="shared" si="1"/>
        <v>0.18662399999999998</v>
      </c>
      <c r="I12" s="3" t="s">
        <v>192</v>
      </c>
    </row>
    <row r="13" spans="1:1024" x14ac:dyDescent="0.15">
      <c r="A13" s="2">
        <v>32</v>
      </c>
      <c r="B13" s="2">
        <v>32</v>
      </c>
      <c r="C13" s="8">
        <v>-6.54</v>
      </c>
      <c r="D13" s="8">
        <v>-6.9</v>
      </c>
      <c r="E13" s="8">
        <v>-0.36</v>
      </c>
      <c r="F13" s="3">
        <f t="shared" si="0"/>
        <v>0.36</v>
      </c>
      <c r="G13" s="4">
        <f t="shared" si="1"/>
        <v>0.12959999999999999</v>
      </c>
      <c r="I13" s="3" t="s">
        <v>193</v>
      </c>
    </row>
    <row r="14" spans="1:1024" x14ac:dyDescent="0.15">
      <c r="A14" s="2">
        <v>33</v>
      </c>
      <c r="B14" s="2">
        <v>33</v>
      </c>
      <c r="C14" s="8">
        <v>-6.83</v>
      </c>
      <c r="D14" s="8">
        <v>-7.5659999999999998</v>
      </c>
      <c r="E14" s="8">
        <v>-0.73599999999999999</v>
      </c>
      <c r="F14" s="3">
        <f t="shared" si="0"/>
        <v>0.73599999999999999</v>
      </c>
      <c r="G14" s="4">
        <f t="shared" si="1"/>
        <v>0.54169599999999996</v>
      </c>
      <c r="I14" s="3" t="s">
        <v>194</v>
      </c>
    </row>
    <row r="15" spans="1:1024" x14ac:dyDescent="0.15">
      <c r="A15" s="2">
        <v>34</v>
      </c>
      <c r="B15" s="2">
        <v>34</v>
      </c>
      <c r="C15" s="8">
        <v>-6.83</v>
      </c>
      <c r="D15" s="8">
        <v>-7.3940000000000001</v>
      </c>
      <c r="E15" s="8">
        <v>-0.56399999999999995</v>
      </c>
      <c r="F15" s="3">
        <f t="shared" si="0"/>
        <v>0.56399999999999995</v>
      </c>
      <c r="G15" s="4">
        <f t="shared" si="1"/>
        <v>0.31809599999999993</v>
      </c>
      <c r="I15" s="3" t="s">
        <v>195</v>
      </c>
    </row>
    <row r="16" spans="1:1024" x14ac:dyDescent="0.15">
      <c r="A16" s="2">
        <v>35</v>
      </c>
      <c r="B16" s="2">
        <v>35</v>
      </c>
      <c r="C16" s="8">
        <v>-8.76</v>
      </c>
      <c r="D16" s="8">
        <v>-8.7379999999999995</v>
      </c>
      <c r="E16" s="8">
        <v>2.1999999999999999E-2</v>
      </c>
      <c r="F16" s="3">
        <f t="shared" si="0"/>
        <v>2.1999999999999999E-2</v>
      </c>
      <c r="G16" s="4">
        <f t="shared" si="1"/>
        <v>4.8399999999999995E-4</v>
      </c>
      <c r="I16" s="3" t="s">
        <v>196</v>
      </c>
    </row>
    <row r="17" spans="1:9" x14ac:dyDescent="0.15">
      <c r="A17" s="2">
        <v>36</v>
      </c>
      <c r="B17" s="2">
        <v>36</v>
      </c>
      <c r="C17" s="8">
        <v>-8.1300000000000008</v>
      </c>
      <c r="D17" s="8">
        <v>-9.0410000000000004</v>
      </c>
      <c r="E17" s="8">
        <v>-0.91100000000000003</v>
      </c>
      <c r="F17" s="3">
        <f t="shared" si="0"/>
        <v>0.91100000000000003</v>
      </c>
      <c r="G17" s="4">
        <f t="shared" si="1"/>
        <v>0.82992100000000002</v>
      </c>
      <c r="I17" s="3" t="s">
        <v>197</v>
      </c>
    </row>
    <row r="18" spans="1:9" x14ac:dyDescent="0.15">
      <c r="A18" s="2">
        <v>37</v>
      </c>
      <c r="B18" s="2">
        <v>37</v>
      </c>
      <c r="C18" s="8">
        <v>-8.9</v>
      </c>
      <c r="D18" s="8">
        <v>-9.375</v>
      </c>
      <c r="E18" s="8">
        <v>-0.47499999999999998</v>
      </c>
      <c r="F18" s="3">
        <f t="shared" si="0"/>
        <v>0.47499999999999998</v>
      </c>
      <c r="G18" s="4">
        <f t="shared" si="1"/>
        <v>0.22562499999999999</v>
      </c>
      <c r="I18" s="3" t="s">
        <v>198</v>
      </c>
    </row>
    <row r="19" spans="1:9" x14ac:dyDescent="0.15">
      <c r="A19" s="2">
        <v>38</v>
      </c>
      <c r="B19" s="2">
        <v>38</v>
      </c>
      <c r="C19" s="8">
        <v>-6.98</v>
      </c>
      <c r="D19" s="8">
        <v>-8.3789999999999996</v>
      </c>
      <c r="E19" s="8">
        <v>-1.399</v>
      </c>
      <c r="F19" s="3">
        <f t="shared" si="0"/>
        <v>1.399</v>
      </c>
      <c r="G19" s="4">
        <f t="shared" si="1"/>
        <v>1.957201</v>
      </c>
      <c r="I19" s="3" t="s">
        <v>199</v>
      </c>
    </row>
    <row r="20" spans="1:9" x14ac:dyDescent="0.15">
      <c r="A20" s="2">
        <v>39</v>
      </c>
      <c r="B20" s="2">
        <v>39</v>
      </c>
      <c r="C20" s="8">
        <v>-6.98</v>
      </c>
      <c r="D20" s="8">
        <v>-8.6929999999999996</v>
      </c>
      <c r="E20" s="8">
        <v>-1.7130000000000001</v>
      </c>
      <c r="F20" s="3">
        <f t="shared" si="0"/>
        <v>1.7130000000000001</v>
      </c>
      <c r="G20" s="4">
        <f t="shared" si="1"/>
        <v>2.9343690000000002</v>
      </c>
      <c r="I20" s="3" t="s">
        <v>200</v>
      </c>
    </row>
    <row r="21" spans="1:9" x14ac:dyDescent="0.15">
      <c r="A21" s="2">
        <v>40</v>
      </c>
      <c r="B21" s="2">
        <v>40</v>
      </c>
      <c r="C21" s="8">
        <v>-7.21</v>
      </c>
      <c r="D21" s="8">
        <v>-9.5489999999999995</v>
      </c>
      <c r="E21" s="8">
        <v>-2.339</v>
      </c>
      <c r="F21" s="3">
        <f t="shared" si="0"/>
        <v>2.339</v>
      </c>
      <c r="G21" s="4">
        <f t="shared" si="1"/>
        <v>5.4709209999999997</v>
      </c>
      <c r="I21" s="3" t="s">
        <v>201</v>
      </c>
    </row>
    <row r="22" spans="1:9" x14ac:dyDescent="0.15">
      <c r="A22" s="2">
        <v>41</v>
      </c>
      <c r="B22" s="2">
        <v>41</v>
      </c>
      <c r="C22" s="8">
        <v>-7.09</v>
      </c>
      <c r="D22" s="8">
        <v>-8.4220000000000006</v>
      </c>
      <c r="E22" s="8">
        <v>-1.3320000000000001</v>
      </c>
      <c r="F22" s="3">
        <f t="shared" si="0"/>
        <v>1.3320000000000001</v>
      </c>
      <c r="G22" s="4">
        <f t="shared" si="1"/>
        <v>1.7742240000000002</v>
      </c>
      <c r="I22" s="3" t="s">
        <v>202</v>
      </c>
    </row>
    <row r="23" spans="1:9" x14ac:dyDescent="0.15">
      <c r="A23" s="2">
        <v>42</v>
      </c>
      <c r="B23" s="2">
        <v>42</v>
      </c>
      <c r="C23" s="8">
        <v>-8.84</v>
      </c>
      <c r="D23" s="8">
        <v>-7.5389999999999997</v>
      </c>
      <c r="E23" s="8">
        <v>1.3009999999999999</v>
      </c>
      <c r="F23" s="3">
        <f t="shared" si="0"/>
        <v>1.3009999999999999</v>
      </c>
      <c r="G23" s="4">
        <f t="shared" si="1"/>
        <v>1.6926009999999998</v>
      </c>
      <c r="I23" s="3" t="s">
        <v>203</v>
      </c>
    </row>
    <row r="24" spans="1:9" x14ac:dyDescent="0.15">
      <c r="A24" s="2">
        <v>43</v>
      </c>
      <c r="B24" s="2">
        <v>43</v>
      </c>
      <c r="C24" s="8">
        <v>-6.99</v>
      </c>
      <c r="D24" s="8">
        <v>-7.9219999999999997</v>
      </c>
      <c r="E24" s="8">
        <v>-0.93200000000000005</v>
      </c>
      <c r="F24" s="3">
        <f t="shared" si="0"/>
        <v>0.93200000000000005</v>
      </c>
      <c r="G24" s="4">
        <f t="shared" si="1"/>
        <v>0.86862400000000006</v>
      </c>
      <c r="I24" s="3" t="s">
        <v>204</v>
      </c>
    </row>
    <row r="25" spans="1:9" x14ac:dyDescent="0.15">
      <c r="A25" s="2">
        <v>44</v>
      </c>
      <c r="B25" s="2">
        <v>44</v>
      </c>
      <c r="C25" s="8">
        <v>-8.6199999999999992</v>
      </c>
      <c r="D25" s="8">
        <v>-9.3829999999999991</v>
      </c>
      <c r="E25" s="8">
        <v>-0.76300000000000001</v>
      </c>
      <c r="F25" s="3">
        <f t="shared" si="0"/>
        <v>0.76300000000000001</v>
      </c>
      <c r="G25" s="4">
        <f t="shared" si="1"/>
        <v>0.58216900000000005</v>
      </c>
      <c r="I25" s="3" t="s">
        <v>205</v>
      </c>
    </row>
    <row r="26" spans="1:9" x14ac:dyDescent="0.15">
      <c r="A26" s="2">
        <v>45</v>
      </c>
      <c r="B26" s="2">
        <v>45</v>
      </c>
      <c r="C26" s="8">
        <v>-8.9</v>
      </c>
      <c r="D26" s="8">
        <v>-9.2889999999999997</v>
      </c>
      <c r="E26" s="8">
        <v>-0.38900000000000001</v>
      </c>
      <c r="F26" s="3">
        <f t="shared" si="0"/>
        <v>0.38900000000000001</v>
      </c>
      <c r="G26" s="4">
        <f t="shared" si="1"/>
        <v>0.15132100000000001</v>
      </c>
      <c r="I26" s="3" t="s">
        <v>206</v>
      </c>
    </row>
    <row r="27" spans="1:9" x14ac:dyDescent="0.15">
      <c r="A27" s="2">
        <v>46</v>
      </c>
      <c r="B27" s="2">
        <v>46</v>
      </c>
      <c r="C27" s="8">
        <v>-7.55</v>
      </c>
      <c r="D27" s="8">
        <v>-8.6289999999999996</v>
      </c>
      <c r="E27" s="8">
        <v>-1.079</v>
      </c>
      <c r="F27" s="3">
        <f t="shared" si="0"/>
        <v>1.079</v>
      </c>
      <c r="G27" s="4">
        <f t="shared" si="1"/>
        <v>1.1642409999999999</v>
      </c>
      <c r="I27" s="3" t="s">
        <v>207</v>
      </c>
    </row>
    <row r="28" spans="1:9" x14ac:dyDescent="0.15">
      <c r="A28" s="2">
        <v>47</v>
      </c>
      <c r="B28" s="2">
        <v>47</v>
      </c>
      <c r="C28" s="8">
        <v>-5.74</v>
      </c>
      <c r="D28" s="8">
        <v>-7.7750000000000004</v>
      </c>
      <c r="E28" s="8">
        <v>-2.0350000000000001</v>
      </c>
      <c r="F28" s="3">
        <f t="shared" si="0"/>
        <v>2.0350000000000001</v>
      </c>
      <c r="G28" s="4">
        <f t="shared" si="1"/>
        <v>4.1412250000000004</v>
      </c>
      <c r="I28" s="3" t="s">
        <v>208</v>
      </c>
    </row>
    <row r="29" spans="1:9" x14ac:dyDescent="0.15">
      <c r="A29" s="2">
        <v>48</v>
      </c>
      <c r="B29" s="2">
        <v>48</v>
      </c>
      <c r="C29" s="8">
        <v>-6.62</v>
      </c>
      <c r="D29" s="8">
        <v>-6.4249999999999998</v>
      </c>
      <c r="E29" s="8">
        <v>0.19500000000000001</v>
      </c>
      <c r="F29" s="3">
        <f t="shared" si="0"/>
        <v>0.19500000000000001</v>
      </c>
      <c r="G29" s="4">
        <f t="shared" si="1"/>
        <v>3.8025000000000003E-2</v>
      </c>
      <c r="I29" s="3" t="s">
        <v>209</v>
      </c>
    </row>
    <row r="30" spans="1:9" x14ac:dyDescent="0.15">
      <c r="A30" s="2">
        <v>49</v>
      </c>
      <c r="B30" s="2">
        <v>49</v>
      </c>
      <c r="C30" s="8">
        <v>-8.31</v>
      </c>
      <c r="D30" s="8">
        <v>-8.9870000000000001</v>
      </c>
      <c r="E30" s="8">
        <v>-0.67700000000000005</v>
      </c>
      <c r="F30" s="3">
        <f t="shared" si="0"/>
        <v>0.67700000000000005</v>
      </c>
      <c r="G30" s="4">
        <f t="shared" si="1"/>
        <v>0.45832900000000004</v>
      </c>
      <c r="I30" s="3" t="s">
        <v>210</v>
      </c>
    </row>
    <row r="31" spans="1:9" x14ac:dyDescent="0.15">
      <c r="A31" s="2">
        <v>50</v>
      </c>
      <c r="B31" s="2">
        <v>50</v>
      </c>
      <c r="C31" s="8">
        <v>-9.27</v>
      </c>
      <c r="D31" s="8">
        <v>-10.795999999999999</v>
      </c>
      <c r="E31" s="8">
        <v>-1.526</v>
      </c>
      <c r="F31" s="3">
        <f t="shared" si="0"/>
        <v>1.526</v>
      </c>
      <c r="G31" s="4">
        <f t="shared" si="1"/>
        <v>2.3286760000000002</v>
      </c>
      <c r="I31" s="3" t="s">
        <v>211</v>
      </c>
    </row>
    <row r="32" spans="1:9" x14ac:dyDescent="0.15">
      <c r="A32" s="2">
        <v>51</v>
      </c>
      <c r="B32" s="2">
        <v>51</v>
      </c>
      <c r="C32" s="8">
        <v>-8.4</v>
      </c>
      <c r="D32" s="8">
        <v>-8.6419999999999995</v>
      </c>
      <c r="E32" s="8">
        <v>-0.24199999999999999</v>
      </c>
      <c r="F32" s="3">
        <f t="shared" si="0"/>
        <v>0.24199999999999999</v>
      </c>
      <c r="G32" s="4">
        <f t="shared" si="1"/>
        <v>5.8563999999999998E-2</v>
      </c>
      <c r="I32" s="3" t="s">
        <v>212</v>
      </c>
    </row>
    <row r="33" spans="1:10" x14ac:dyDescent="0.15">
      <c r="A33" s="2">
        <v>52</v>
      </c>
      <c r="B33" s="2">
        <v>52</v>
      </c>
      <c r="C33" s="8">
        <v>-9.17</v>
      </c>
      <c r="D33" s="8">
        <v>-8.7080000000000002</v>
      </c>
      <c r="E33" s="8">
        <v>0.46200000000000002</v>
      </c>
      <c r="F33" s="3">
        <f t="shared" si="0"/>
        <v>0.46200000000000002</v>
      </c>
      <c r="G33" s="4">
        <f t="shared" si="1"/>
        <v>0.21344400000000002</v>
      </c>
      <c r="I33" s="3" t="s">
        <v>213</v>
      </c>
    </row>
    <row r="34" spans="1:10" x14ac:dyDescent="0.15">
      <c r="A34" s="2">
        <v>53</v>
      </c>
      <c r="B34" s="2">
        <v>53</v>
      </c>
      <c r="C34" s="8">
        <v>-9.9</v>
      </c>
      <c r="D34" s="8">
        <v>-8.9659999999999993</v>
      </c>
      <c r="E34" s="8">
        <v>0.93400000000000005</v>
      </c>
      <c r="F34" s="3">
        <f t="shared" si="0"/>
        <v>0.93400000000000005</v>
      </c>
      <c r="G34" s="4">
        <f t="shared" si="1"/>
        <v>0.87235600000000013</v>
      </c>
      <c r="I34" s="3" t="s">
        <v>214</v>
      </c>
    </row>
    <row r="35" spans="1:10" x14ac:dyDescent="0.15">
      <c r="A35" s="2">
        <v>54</v>
      </c>
      <c r="B35" s="2">
        <v>54</v>
      </c>
      <c r="C35" s="8">
        <v>-9.7200000000000006</v>
      </c>
      <c r="D35" s="8">
        <v>-9.1739999999999995</v>
      </c>
      <c r="E35" s="8">
        <v>0.54600000000000004</v>
      </c>
      <c r="F35" s="3">
        <f t="shared" si="0"/>
        <v>0.54600000000000004</v>
      </c>
      <c r="G35" s="4">
        <f t="shared" si="1"/>
        <v>0.29811600000000005</v>
      </c>
      <c r="I35" s="3" t="s">
        <v>215</v>
      </c>
    </row>
    <row r="36" spans="1:10" x14ac:dyDescent="0.15">
      <c r="A36" s="5" t="s">
        <v>13</v>
      </c>
      <c r="B36" s="2">
        <v>55</v>
      </c>
      <c r="C36" s="8">
        <v>-9.8000000000000007</v>
      </c>
      <c r="D36" s="8">
        <v>-9.8149999999999995</v>
      </c>
      <c r="E36" s="8">
        <v>-1.4999999999999999E-2</v>
      </c>
      <c r="F36" s="3">
        <f t="shared" si="0"/>
        <v>1.4999999999999999E-2</v>
      </c>
      <c r="G36" s="4">
        <f t="shared" si="1"/>
        <v>2.2499999999999999E-4</v>
      </c>
      <c r="I36" s="3" t="s">
        <v>216</v>
      </c>
    </row>
    <row r="37" spans="1:10" x14ac:dyDescent="0.15">
      <c r="A37" s="2">
        <v>56</v>
      </c>
      <c r="B37" s="2">
        <v>56</v>
      </c>
      <c r="C37" s="8">
        <v>-9.1999999999999993</v>
      </c>
      <c r="D37" s="8">
        <v>-9.0329999999999995</v>
      </c>
      <c r="E37" s="8">
        <v>0.16700000000000001</v>
      </c>
      <c r="F37" s="3">
        <f t="shared" si="0"/>
        <v>0.16700000000000001</v>
      </c>
      <c r="G37" s="4">
        <f t="shared" si="1"/>
        <v>2.7889000000000004E-2</v>
      </c>
      <c r="I37" s="3" t="s">
        <v>217</v>
      </c>
    </row>
    <row r="38" spans="1:10" x14ac:dyDescent="0.15">
      <c r="A38" s="2">
        <v>57</v>
      </c>
      <c r="B38" s="2">
        <v>57</v>
      </c>
      <c r="C38" s="8">
        <v>-8.98</v>
      </c>
      <c r="D38" s="8">
        <v>-7.65</v>
      </c>
      <c r="E38" s="8">
        <v>1.33</v>
      </c>
      <c r="F38" s="3">
        <f t="shared" si="0"/>
        <v>1.33</v>
      </c>
      <c r="G38" s="4">
        <f t="shared" si="1"/>
        <v>1.7689000000000001</v>
      </c>
      <c r="I38" s="3" t="s">
        <v>218</v>
      </c>
    </row>
    <row r="39" spans="1:10" x14ac:dyDescent="0.15">
      <c r="A39" s="2">
        <v>58</v>
      </c>
      <c r="B39" s="2">
        <v>58</v>
      </c>
      <c r="C39" s="8">
        <v>-9.35</v>
      </c>
      <c r="D39" s="8">
        <v>-10.765000000000001</v>
      </c>
      <c r="E39" s="8">
        <v>-1.415</v>
      </c>
      <c r="F39" s="3">
        <f t="shared" si="0"/>
        <v>1.415</v>
      </c>
      <c r="G39" s="4">
        <f t="shared" si="1"/>
        <v>2.0022250000000001</v>
      </c>
      <c r="I39" s="3" t="s">
        <v>219</v>
      </c>
    </row>
    <row r="40" spans="1:10" x14ac:dyDescent="0.15">
      <c r="A40" s="5" t="s">
        <v>13</v>
      </c>
      <c r="B40" s="2">
        <v>59</v>
      </c>
      <c r="C40" s="8">
        <v>-8.92</v>
      </c>
      <c r="D40" s="8">
        <v>-8.15</v>
      </c>
      <c r="E40" s="8">
        <v>0.77</v>
      </c>
      <c r="F40" s="3">
        <f t="shared" si="0"/>
        <v>0.77</v>
      </c>
      <c r="G40" s="4">
        <f t="shared" si="1"/>
        <v>0.59289999999999998</v>
      </c>
      <c r="I40" s="3" t="s">
        <v>220</v>
      </c>
      <c r="J40" s="9"/>
    </row>
    <row r="41" spans="1:10" x14ac:dyDescent="0.15">
      <c r="A41" s="2">
        <v>60</v>
      </c>
      <c r="B41" s="2">
        <v>60</v>
      </c>
      <c r="C41" s="8">
        <v>-8.86</v>
      </c>
      <c r="D41" s="8">
        <v>-8.6839999999999993</v>
      </c>
      <c r="E41" s="8">
        <v>0.17599999999999999</v>
      </c>
      <c r="F41" s="3">
        <f t="shared" si="0"/>
        <v>0.17599999999999999</v>
      </c>
      <c r="G41" s="4">
        <f t="shared" si="1"/>
        <v>3.0975999999999997E-2</v>
      </c>
      <c r="I41" s="3" t="s">
        <v>221</v>
      </c>
    </row>
    <row r="42" spans="1:10" x14ac:dyDescent="0.15">
      <c r="A42" s="2">
        <v>23</v>
      </c>
      <c r="B42" s="2">
        <v>23</v>
      </c>
      <c r="C42" s="8">
        <v>-8.77</v>
      </c>
      <c r="D42" s="8">
        <v>-8.4209999999999994</v>
      </c>
      <c r="E42" s="8">
        <v>0.34899999999999998</v>
      </c>
      <c r="F42" s="3">
        <f t="shared" si="0"/>
        <v>0.34899999999999998</v>
      </c>
      <c r="G42" s="4">
        <f t="shared" si="1"/>
        <v>0.12180099999999998</v>
      </c>
      <c r="I42" s="3" t="s">
        <v>222</v>
      </c>
    </row>
    <row r="43" spans="1:10" x14ac:dyDescent="0.15">
      <c r="A43" s="2">
        <v>61</v>
      </c>
      <c r="B43" s="2">
        <v>61</v>
      </c>
      <c r="C43" s="8">
        <v>-8.0299999999999994</v>
      </c>
      <c r="D43" s="8">
        <v>-9.4049999999999994</v>
      </c>
      <c r="E43" s="8">
        <v>-1.375</v>
      </c>
      <c r="F43" s="3">
        <f t="shared" si="0"/>
        <v>1.375</v>
      </c>
      <c r="G43" s="4">
        <f t="shared" si="1"/>
        <v>1.890625</v>
      </c>
      <c r="I43" s="3" t="s">
        <v>223</v>
      </c>
    </row>
    <row r="44" spans="1:10" x14ac:dyDescent="0.15">
      <c r="A44" s="2">
        <v>62</v>
      </c>
      <c r="B44" s="2">
        <v>62</v>
      </c>
      <c r="C44" s="8">
        <v>-7.91</v>
      </c>
      <c r="D44" s="8">
        <v>-9.15</v>
      </c>
      <c r="E44" s="8">
        <v>-1.24</v>
      </c>
      <c r="F44" s="3">
        <f t="shared" si="0"/>
        <v>1.24</v>
      </c>
      <c r="G44" s="4">
        <f t="shared" si="1"/>
        <v>1.5376000000000001</v>
      </c>
      <c r="I44" s="3" t="s">
        <v>224</v>
      </c>
    </row>
    <row r="45" spans="1:10" x14ac:dyDescent="0.15">
      <c r="A45" s="2">
        <v>63</v>
      </c>
      <c r="B45" s="2">
        <v>63</v>
      </c>
      <c r="C45" s="8">
        <v>-9.01</v>
      </c>
      <c r="D45" s="8">
        <v>-9.8829999999999991</v>
      </c>
      <c r="E45" s="8">
        <v>-0.873</v>
      </c>
      <c r="F45" s="3">
        <f t="shared" si="0"/>
        <v>0.873</v>
      </c>
      <c r="G45" s="4">
        <f t="shared" si="1"/>
        <v>0.76212899999999995</v>
      </c>
      <c r="I45" s="3" t="s">
        <v>225</v>
      </c>
    </row>
    <row r="46" spans="1:10" x14ac:dyDescent="0.15">
      <c r="A46" s="2">
        <v>64</v>
      </c>
      <c r="B46" s="2">
        <v>64</v>
      </c>
      <c r="C46" s="8">
        <v>-9.44</v>
      </c>
      <c r="D46" s="8">
        <v>-8.76</v>
      </c>
      <c r="E46" s="8">
        <v>0.68</v>
      </c>
      <c r="F46" s="3">
        <f t="shared" si="0"/>
        <v>0.68</v>
      </c>
      <c r="G46" s="4">
        <f t="shared" si="1"/>
        <v>0.46240000000000009</v>
      </c>
      <c r="I46" s="3" t="s">
        <v>226</v>
      </c>
    </row>
    <row r="47" spans="1:10" x14ac:dyDescent="0.15">
      <c r="A47" s="2">
        <v>65</v>
      </c>
      <c r="B47" s="2">
        <v>65</v>
      </c>
      <c r="C47" s="8">
        <v>-8.36</v>
      </c>
      <c r="D47" s="8">
        <v>-9.39</v>
      </c>
      <c r="E47" s="8">
        <v>-1.03</v>
      </c>
      <c r="F47" s="3">
        <f t="shared" si="0"/>
        <v>1.03</v>
      </c>
      <c r="G47" s="4">
        <f t="shared" si="1"/>
        <v>1.0609</v>
      </c>
      <c r="I47" s="3" t="s">
        <v>227</v>
      </c>
    </row>
    <row r="48" spans="1:10" x14ac:dyDescent="0.15">
      <c r="A48" s="2">
        <v>66</v>
      </c>
      <c r="B48" s="2">
        <v>66</v>
      </c>
      <c r="C48" s="8">
        <v>-8.3800000000000008</v>
      </c>
      <c r="D48" s="8">
        <v>-8.7650000000000006</v>
      </c>
      <c r="E48" s="8">
        <v>-0.38500000000000001</v>
      </c>
      <c r="F48" s="3">
        <f t="shared" si="0"/>
        <v>0.38500000000000001</v>
      </c>
      <c r="G48" s="4">
        <f t="shared" si="1"/>
        <v>0.148225</v>
      </c>
      <c r="I48" s="3" t="s">
        <v>228</v>
      </c>
    </row>
    <row r="49" spans="1:11" x14ac:dyDescent="0.15">
      <c r="A49" s="2">
        <v>67</v>
      </c>
      <c r="B49" s="2">
        <v>67</v>
      </c>
      <c r="C49" s="8">
        <v>-7.53</v>
      </c>
      <c r="D49" s="8">
        <v>-8.4469999999999992</v>
      </c>
      <c r="E49" s="8">
        <v>-0.91700000000000004</v>
      </c>
      <c r="F49" s="3">
        <f t="shared" si="0"/>
        <v>0.91700000000000004</v>
      </c>
      <c r="G49" s="4">
        <f t="shared" si="1"/>
        <v>0.84088900000000011</v>
      </c>
      <c r="I49" s="3" t="s">
        <v>229</v>
      </c>
    </row>
    <row r="50" spans="1:11" x14ac:dyDescent="0.15">
      <c r="A50" s="2">
        <v>26</v>
      </c>
      <c r="B50" s="2">
        <v>26</v>
      </c>
      <c r="C50" s="8">
        <v>-8.19</v>
      </c>
      <c r="D50" s="8">
        <v>-7.4770000000000003</v>
      </c>
      <c r="E50" s="8">
        <v>0.71299999999999997</v>
      </c>
      <c r="F50" s="3">
        <f t="shared" si="0"/>
        <v>0.71299999999999997</v>
      </c>
      <c r="G50" s="4">
        <f t="shared" si="1"/>
        <v>0.50836899999999996</v>
      </c>
      <c r="I50" s="3" t="s">
        <v>230</v>
      </c>
    </row>
    <row r="51" spans="1:11" x14ac:dyDescent="0.15">
      <c r="A51" s="2">
        <v>68</v>
      </c>
      <c r="B51" s="2">
        <v>68</v>
      </c>
      <c r="C51" s="8">
        <v>-7.64</v>
      </c>
      <c r="D51" s="8">
        <v>-9.2539999999999996</v>
      </c>
      <c r="E51" s="8">
        <v>-1.6140000000000001</v>
      </c>
      <c r="F51" s="3">
        <f t="shared" si="0"/>
        <v>1.6140000000000001</v>
      </c>
      <c r="G51" s="4">
        <f t="shared" si="1"/>
        <v>2.6049960000000003</v>
      </c>
      <c r="I51" s="3" t="s">
        <v>231</v>
      </c>
    </row>
    <row r="52" spans="1:11" x14ac:dyDescent="0.15">
      <c r="A52" s="10" t="s">
        <v>130</v>
      </c>
      <c r="B52" s="2" t="s">
        <v>131</v>
      </c>
      <c r="C52" s="8">
        <v>-9.9</v>
      </c>
      <c r="D52" s="8">
        <v>-10.795999999999999</v>
      </c>
      <c r="E52" s="8"/>
    </row>
    <row r="53" spans="1:11" x14ac:dyDescent="0.15">
      <c r="A53" s="10" t="s">
        <v>130</v>
      </c>
      <c r="B53" s="2" t="s">
        <v>132</v>
      </c>
      <c r="C53" s="8">
        <v>-5.74</v>
      </c>
      <c r="D53" s="8">
        <v>-6.08</v>
      </c>
      <c r="E53" s="8"/>
    </row>
    <row r="54" spans="1:11" x14ac:dyDescent="0.15">
      <c r="A54" s="10" t="s">
        <v>130</v>
      </c>
      <c r="B54" s="2" t="s">
        <v>133</v>
      </c>
      <c r="C54" s="8" t="s">
        <v>130</v>
      </c>
      <c r="D54" s="8" t="s">
        <v>130</v>
      </c>
      <c r="E54" s="8">
        <v>-0.41199999999999998</v>
      </c>
      <c r="F54" s="3"/>
    </row>
    <row r="55" spans="1:11" x14ac:dyDescent="0.15">
      <c r="A55" s="10" t="s">
        <v>130</v>
      </c>
      <c r="B55" s="2" t="s">
        <v>134</v>
      </c>
      <c r="C55" s="8" t="s">
        <v>130</v>
      </c>
      <c r="D55" s="8" t="s">
        <v>130</v>
      </c>
      <c r="E55" s="8">
        <v>0.80700000000000005</v>
      </c>
      <c r="F55" s="3">
        <f>AVERAGE(F8:F51)</f>
        <v>0.80706818181818185</v>
      </c>
      <c r="G55" s="3"/>
    </row>
    <row r="56" spans="1:11" x14ac:dyDescent="0.15">
      <c r="A56" s="10" t="s">
        <v>130</v>
      </c>
      <c r="B56" s="2" t="s">
        <v>135</v>
      </c>
      <c r="C56" s="8" t="s">
        <v>130</v>
      </c>
      <c r="D56" s="8" t="s">
        <v>130</v>
      </c>
      <c r="E56" s="8">
        <v>0.98399999999999999</v>
      </c>
      <c r="G56" s="3">
        <f>SQRT(AVERAGE(G8:G51))</f>
        <v>0.98368864022570213</v>
      </c>
    </row>
    <row r="57" spans="1:11" x14ac:dyDescent="0.15">
      <c r="A57" s="10" t="s">
        <v>130</v>
      </c>
      <c r="B57" s="2" t="s">
        <v>136</v>
      </c>
      <c r="C57" s="8" t="s">
        <v>130</v>
      </c>
      <c r="D57" s="8" t="s">
        <v>130</v>
      </c>
      <c r="E57" s="8">
        <v>0.62</v>
      </c>
    </row>
    <row r="58" spans="1:11" x14ac:dyDescent="0.15">
      <c r="A58" s="10" t="s">
        <v>130</v>
      </c>
      <c r="B58" s="2" t="s">
        <v>137</v>
      </c>
      <c r="C58" s="8" t="s">
        <v>130</v>
      </c>
      <c r="D58" s="8" t="s">
        <v>130</v>
      </c>
      <c r="E58" s="8">
        <v>0.64600000000000002</v>
      </c>
    </row>
    <row r="59" spans="1:11" x14ac:dyDescent="0.15">
      <c r="A59" s="10"/>
      <c r="B59"/>
      <c r="E59" s="8"/>
    </row>
    <row r="60" spans="1:11" x14ac:dyDescent="0.15">
      <c r="A60" s="10" t="s">
        <v>232</v>
      </c>
      <c r="B60" s="2">
        <v>8.3144597999999998</v>
      </c>
      <c r="C60" s="8" t="s">
        <v>233</v>
      </c>
      <c r="E60" s="8"/>
    </row>
    <row r="61" spans="1:11" x14ac:dyDescent="0.15">
      <c r="A61" s="10" t="s">
        <v>234</v>
      </c>
      <c r="B61" s="2">
        <v>298.14999999999998</v>
      </c>
      <c r="C61" s="8" t="s">
        <v>235</v>
      </c>
      <c r="E61" s="8"/>
    </row>
    <row r="62" spans="1:11" x14ac:dyDescent="0.15">
      <c r="A62" s="2" t="s">
        <v>236</v>
      </c>
      <c r="B62" s="11">
        <v>0.59248500000000004</v>
      </c>
      <c r="C62" s="8" t="s">
        <v>237</v>
      </c>
    </row>
    <row r="63" spans="1:11" x14ac:dyDescent="0.15">
      <c r="A63"/>
      <c r="B63"/>
    </row>
    <row r="64" spans="1:11" x14ac:dyDescent="0.15">
      <c r="A64" s="2" t="s">
        <v>138</v>
      </c>
      <c r="B64" s="2" t="s">
        <v>139</v>
      </c>
      <c r="C64" s="8" t="s">
        <v>140</v>
      </c>
      <c r="D64" s="8" t="s">
        <v>141</v>
      </c>
      <c r="E64" t="s">
        <v>9</v>
      </c>
      <c r="F64" t="s">
        <v>10</v>
      </c>
      <c r="G64" t="s">
        <v>11</v>
      </c>
      <c r="J64" t="s">
        <v>238</v>
      </c>
      <c r="K64" t="s">
        <v>141</v>
      </c>
    </row>
    <row r="65" spans="1:11" x14ac:dyDescent="0.15">
      <c r="A65" s="2">
        <v>27</v>
      </c>
      <c r="B65" s="2">
        <v>28</v>
      </c>
      <c r="C65" s="8">
        <v>-0.5</v>
      </c>
      <c r="D65" s="8">
        <f t="shared" ref="D65:D74" si="2">K65</f>
        <v>-0.54300000000000004</v>
      </c>
      <c r="E65" s="8">
        <f t="shared" ref="E65:E96" si="3">D65-C65</f>
        <v>-4.3000000000000038E-2</v>
      </c>
      <c r="F65" s="8">
        <f t="shared" ref="F65:F96" si="4">ABS(E65)</f>
        <v>4.3000000000000038E-2</v>
      </c>
      <c r="G65">
        <f t="shared" ref="G65:G96" si="5">E65*E65</f>
        <v>1.8490000000000032E-3</v>
      </c>
      <c r="I65" t="s">
        <v>239</v>
      </c>
      <c r="J65" t="s">
        <v>240</v>
      </c>
      <c r="K65">
        <v>-0.54300000000000004</v>
      </c>
    </row>
    <row r="66" spans="1:11" x14ac:dyDescent="0.15">
      <c r="A66" s="2">
        <v>27</v>
      </c>
      <c r="B66" s="2">
        <v>29</v>
      </c>
      <c r="C66" s="8">
        <v>-0.82</v>
      </c>
      <c r="D66" s="8">
        <f t="shared" si="2"/>
        <v>-0.751</v>
      </c>
      <c r="E66" s="8">
        <f t="shared" si="3"/>
        <v>6.899999999999995E-2</v>
      </c>
      <c r="F66" s="8">
        <f t="shared" si="4"/>
        <v>6.899999999999995E-2</v>
      </c>
      <c r="G66">
        <f t="shared" si="5"/>
        <v>4.7609999999999935E-3</v>
      </c>
      <c r="I66" t="s">
        <v>241</v>
      </c>
      <c r="J66" t="s">
        <v>242</v>
      </c>
      <c r="K66">
        <v>-0.751</v>
      </c>
    </row>
    <row r="67" spans="1:11" x14ac:dyDescent="0.15">
      <c r="A67" s="2">
        <v>27</v>
      </c>
      <c r="B67" s="2">
        <v>30</v>
      </c>
      <c r="C67" s="8">
        <v>-1.73</v>
      </c>
      <c r="D67" s="8">
        <f t="shared" si="2"/>
        <v>-0.74399999999999999</v>
      </c>
      <c r="E67" s="8">
        <f t="shared" si="3"/>
        <v>0.98599999999999999</v>
      </c>
      <c r="F67" s="8">
        <f t="shared" si="4"/>
        <v>0.98599999999999999</v>
      </c>
      <c r="G67">
        <f t="shared" si="5"/>
        <v>0.97219599999999995</v>
      </c>
      <c r="I67" t="s">
        <v>243</v>
      </c>
      <c r="J67" t="s">
        <v>244</v>
      </c>
      <c r="K67">
        <v>-0.74399999999999999</v>
      </c>
    </row>
    <row r="68" spans="1:11" x14ac:dyDescent="0.15">
      <c r="A68" s="2">
        <v>27</v>
      </c>
      <c r="B68" s="2">
        <v>31</v>
      </c>
      <c r="C68" s="8">
        <v>-1.79</v>
      </c>
      <c r="D68" s="8">
        <f t="shared" si="2"/>
        <v>-2.222</v>
      </c>
      <c r="E68" s="8">
        <f t="shared" si="3"/>
        <v>-0.43199999999999994</v>
      </c>
      <c r="F68" s="8">
        <f t="shared" si="4"/>
        <v>0.43199999999999994</v>
      </c>
      <c r="G68">
        <f t="shared" si="5"/>
        <v>0.18662399999999996</v>
      </c>
      <c r="I68" t="s">
        <v>245</v>
      </c>
      <c r="J68" t="s">
        <v>246</v>
      </c>
      <c r="K68">
        <v>-2.222</v>
      </c>
    </row>
    <row r="69" spans="1:11" x14ac:dyDescent="0.15">
      <c r="A69" s="2">
        <v>27</v>
      </c>
      <c r="B69" s="2">
        <v>32</v>
      </c>
      <c r="C69" s="8">
        <v>-0.46</v>
      </c>
      <c r="D69" s="8">
        <f t="shared" si="2"/>
        <v>-0.82</v>
      </c>
      <c r="E69" s="8">
        <f t="shared" si="3"/>
        <v>-0.35999999999999993</v>
      </c>
      <c r="F69" s="8">
        <f t="shared" si="4"/>
        <v>0.35999999999999993</v>
      </c>
      <c r="G69">
        <f t="shared" si="5"/>
        <v>0.12959999999999994</v>
      </c>
      <c r="I69" t="s">
        <v>247</v>
      </c>
      <c r="J69" t="s">
        <v>248</v>
      </c>
      <c r="K69">
        <v>-0.82</v>
      </c>
    </row>
    <row r="70" spans="1:11" x14ac:dyDescent="0.15">
      <c r="A70" s="2">
        <v>27</v>
      </c>
      <c r="B70" s="2">
        <v>33</v>
      </c>
      <c r="C70" s="8">
        <v>-0.75</v>
      </c>
      <c r="D70" s="8">
        <f t="shared" si="2"/>
        <v>-1.486</v>
      </c>
      <c r="E70" s="8">
        <f t="shared" si="3"/>
        <v>-0.73599999999999999</v>
      </c>
      <c r="F70" s="8">
        <f t="shared" si="4"/>
        <v>0.73599999999999999</v>
      </c>
      <c r="G70">
        <f t="shared" si="5"/>
        <v>0.54169599999999996</v>
      </c>
      <c r="I70" t="s">
        <v>249</v>
      </c>
      <c r="J70" t="s">
        <v>250</v>
      </c>
      <c r="K70">
        <v>-1.486</v>
      </c>
    </row>
    <row r="71" spans="1:11" x14ac:dyDescent="0.15">
      <c r="A71" s="2">
        <v>27</v>
      </c>
      <c r="B71" s="2">
        <v>34</v>
      </c>
      <c r="C71" s="8">
        <v>-0.75</v>
      </c>
      <c r="D71" s="8">
        <f t="shared" si="2"/>
        <v>-1.3140000000000001</v>
      </c>
      <c r="E71" s="8">
        <f t="shared" si="3"/>
        <v>-0.56400000000000006</v>
      </c>
      <c r="F71" s="8">
        <f t="shared" si="4"/>
        <v>0.56400000000000006</v>
      </c>
      <c r="G71">
        <f t="shared" si="5"/>
        <v>0.31809600000000005</v>
      </c>
      <c r="I71" t="s">
        <v>251</v>
      </c>
      <c r="J71" t="s">
        <v>252</v>
      </c>
      <c r="K71">
        <v>-1.3140000000000001</v>
      </c>
    </row>
    <row r="72" spans="1:11" x14ac:dyDescent="0.15">
      <c r="A72" s="2">
        <v>27</v>
      </c>
      <c r="B72" s="2">
        <v>35</v>
      </c>
      <c r="C72" s="8">
        <v>-2.68</v>
      </c>
      <c r="D72" s="8">
        <f t="shared" si="2"/>
        <v>-2.6579999999999999</v>
      </c>
      <c r="E72" s="8">
        <f t="shared" si="3"/>
        <v>2.2000000000000242E-2</v>
      </c>
      <c r="F72" s="8">
        <f t="shared" si="4"/>
        <v>2.2000000000000242E-2</v>
      </c>
      <c r="G72">
        <f t="shared" si="5"/>
        <v>4.8400000000001063E-4</v>
      </c>
      <c r="I72" t="s">
        <v>253</v>
      </c>
      <c r="J72" t="s">
        <v>254</v>
      </c>
      <c r="K72">
        <v>-2.6579999999999999</v>
      </c>
    </row>
    <row r="73" spans="1:11" x14ac:dyDescent="0.15">
      <c r="A73" s="2">
        <v>27</v>
      </c>
      <c r="B73" s="2">
        <v>36</v>
      </c>
      <c r="C73" s="8">
        <v>-2.0499999999999998</v>
      </c>
      <c r="D73" s="8">
        <f t="shared" si="2"/>
        <v>-2.9609999999999999</v>
      </c>
      <c r="E73" s="8">
        <f t="shared" si="3"/>
        <v>-0.91100000000000003</v>
      </c>
      <c r="F73" s="8">
        <f t="shared" si="4"/>
        <v>0.91100000000000003</v>
      </c>
      <c r="G73">
        <f t="shared" si="5"/>
        <v>0.82992100000000002</v>
      </c>
      <c r="I73" t="s">
        <v>255</v>
      </c>
      <c r="J73" t="s">
        <v>256</v>
      </c>
      <c r="K73">
        <v>-2.9609999999999999</v>
      </c>
    </row>
    <row r="74" spans="1:11" x14ac:dyDescent="0.15">
      <c r="A74" s="2">
        <v>27</v>
      </c>
      <c r="B74" s="2">
        <v>37</v>
      </c>
      <c r="C74" s="8">
        <v>-2.82</v>
      </c>
      <c r="D74" s="8">
        <f t="shared" si="2"/>
        <v>-3.2949999999999999</v>
      </c>
      <c r="E74" s="8">
        <f t="shared" si="3"/>
        <v>-0.47500000000000009</v>
      </c>
      <c r="F74" s="8">
        <f t="shared" si="4"/>
        <v>0.47500000000000009</v>
      </c>
      <c r="G74">
        <f t="shared" si="5"/>
        <v>0.22562500000000008</v>
      </c>
      <c r="I74" t="s">
        <v>257</v>
      </c>
      <c r="J74" t="s">
        <v>258</v>
      </c>
      <c r="K74">
        <v>-3.2949999999999999</v>
      </c>
    </row>
    <row r="75" spans="1:11" x14ac:dyDescent="0.15">
      <c r="A75" s="2">
        <v>27</v>
      </c>
      <c r="B75" s="2">
        <v>38</v>
      </c>
      <c r="C75" s="8">
        <v>-0.9</v>
      </c>
      <c r="D75" s="8">
        <f>-0.592485*LN((EXP(-K75/0.592485)+EXP(-K76/0.592485))/2)</f>
        <v>-2.2985779839024829</v>
      </c>
      <c r="E75" s="8">
        <f t="shared" si="3"/>
        <v>-1.398577983902483</v>
      </c>
      <c r="F75" s="8">
        <f t="shared" si="4"/>
        <v>1.398577983902483</v>
      </c>
      <c r="G75">
        <f t="shared" si="5"/>
        <v>1.9560203770567339</v>
      </c>
      <c r="I75" t="s">
        <v>259</v>
      </c>
      <c r="J75" t="s">
        <v>260</v>
      </c>
      <c r="K75">
        <v>-2.6280000000000001</v>
      </c>
    </row>
    <row r="76" spans="1:11" x14ac:dyDescent="0.15">
      <c r="A76" s="2">
        <v>27</v>
      </c>
      <c r="B76" s="2">
        <v>39</v>
      </c>
      <c r="C76" s="8">
        <v>-0.9</v>
      </c>
      <c r="D76" s="8">
        <v>-2.613</v>
      </c>
      <c r="E76" s="8">
        <f t="shared" si="3"/>
        <v>-1.7130000000000001</v>
      </c>
      <c r="F76" s="8">
        <f t="shared" si="4"/>
        <v>1.7130000000000001</v>
      </c>
      <c r="G76">
        <f t="shared" si="5"/>
        <v>2.9343690000000002</v>
      </c>
      <c r="I76" s="3" t="s">
        <v>261</v>
      </c>
      <c r="J76" t="s">
        <v>262</v>
      </c>
      <c r="K76">
        <v>-1.492</v>
      </c>
    </row>
    <row r="77" spans="1:11" x14ac:dyDescent="0.15">
      <c r="A77" s="2">
        <v>27</v>
      </c>
      <c r="B77" s="2">
        <v>40</v>
      </c>
      <c r="C77" s="8">
        <v>-1.1299999999999999</v>
      </c>
      <c r="D77" s="8">
        <f>-0.592485*LN((EXP(-K78/0.592485)+EXP(-K79/0.592485))/2)</f>
        <v>-3.4685027439471345</v>
      </c>
      <c r="E77" s="8">
        <f t="shared" si="3"/>
        <v>-2.3385027439471346</v>
      </c>
      <c r="F77" s="8">
        <f t="shared" si="4"/>
        <v>2.3385027439471346</v>
      </c>
      <c r="G77">
        <f t="shared" si="5"/>
        <v>5.4685950834482782</v>
      </c>
      <c r="I77" s="3" t="s">
        <v>263</v>
      </c>
      <c r="J77" t="s">
        <v>264</v>
      </c>
      <c r="K77">
        <v>-2.613</v>
      </c>
    </row>
    <row r="78" spans="1:11" x14ac:dyDescent="0.15">
      <c r="A78" s="2">
        <v>27</v>
      </c>
      <c r="B78" s="2">
        <v>41</v>
      </c>
      <c r="C78" s="8">
        <v>-1.01</v>
      </c>
      <c r="D78" s="8">
        <v>-2.3420000000000001</v>
      </c>
      <c r="E78" s="8">
        <f t="shared" si="3"/>
        <v>-1.3320000000000001</v>
      </c>
      <c r="F78" s="8">
        <f t="shared" si="4"/>
        <v>1.3320000000000001</v>
      </c>
      <c r="G78">
        <f t="shared" si="5"/>
        <v>1.7742240000000002</v>
      </c>
      <c r="I78" s="3" t="s">
        <v>265</v>
      </c>
      <c r="J78" t="s">
        <v>266</v>
      </c>
      <c r="K78">
        <v>-2.7069999999999999</v>
      </c>
    </row>
    <row r="79" spans="1:11" x14ac:dyDescent="0.15">
      <c r="A79" s="2">
        <v>27</v>
      </c>
      <c r="B79" s="2">
        <v>42</v>
      </c>
      <c r="C79" s="8">
        <v>-2.76</v>
      </c>
      <c r="D79" s="8">
        <f>-0.592485*LN((EXP(-K81/0.592485)+EXP(-K82/0.592485))/2)</f>
        <v>-1.458502804698572</v>
      </c>
      <c r="E79" s="8">
        <f t="shared" si="3"/>
        <v>1.3014971953014278</v>
      </c>
      <c r="F79" s="8">
        <f t="shared" si="4"/>
        <v>1.3014971953014278</v>
      </c>
      <c r="G79">
        <f t="shared" si="5"/>
        <v>1.6938949493774829</v>
      </c>
      <c r="I79" s="3" t="s">
        <v>267</v>
      </c>
      <c r="J79" t="s">
        <v>268</v>
      </c>
      <c r="K79">
        <v>-3.7909999999999999</v>
      </c>
    </row>
    <row r="80" spans="1:11" x14ac:dyDescent="0.15">
      <c r="A80" s="2">
        <v>27</v>
      </c>
      <c r="B80" s="2">
        <v>43</v>
      </c>
      <c r="C80" s="8">
        <v>-0.91</v>
      </c>
      <c r="D80" s="8">
        <f>-0.592485*LN((EXP(-K83/0.592485)+EXP(-K84/0.592485))/2)</f>
        <v>-1.8416934656433805</v>
      </c>
      <c r="E80" s="8">
        <f t="shared" si="3"/>
        <v>-0.93169346564338051</v>
      </c>
      <c r="F80" s="8">
        <f t="shared" si="4"/>
        <v>0.93169346564338051</v>
      </c>
      <c r="G80">
        <f t="shared" si="5"/>
        <v>0.8680527139225731</v>
      </c>
      <c r="I80" s="3" t="s">
        <v>269</v>
      </c>
      <c r="J80" t="s">
        <v>270</v>
      </c>
      <c r="K80">
        <v>-2.3420000000000001</v>
      </c>
    </row>
    <row r="81" spans="1:11" x14ac:dyDescent="0.15">
      <c r="A81" s="2">
        <v>27</v>
      </c>
      <c r="B81" s="2">
        <v>44</v>
      </c>
      <c r="C81" s="8">
        <v>-2.54</v>
      </c>
      <c r="D81" s="8">
        <f>-0.592485*LN((EXP(-K85/0.592485)+EXP(-K86/0.592485))/2)</f>
        <v>-3.3025038886947011</v>
      </c>
      <c r="E81" s="8">
        <f t="shared" si="3"/>
        <v>-0.76250388869470109</v>
      </c>
      <c r="F81" s="8">
        <f t="shared" si="4"/>
        <v>0.76250388869470109</v>
      </c>
      <c r="G81">
        <f t="shared" si="5"/>
        <v>0.58141218027454111</v>
      </c>
      <c r="I81" s="3" t="s">
        <v>271</v>
      </c>
      <c r="J81" t="s">
        <v>272</v>
      </c>
      <c r="K81">
        <v>-1.1060000000000001</v>
      </c>
    </row>
    <row r="82" spans="1:11" x14ac:dyDescent="0.15">
      <c r="A82" s="2">
        <v>27</v>
      </c>
      <c r="B82" s="2">
        <v>45</v>
      </c>
      <c r="C82" s="8">
        <v>-2.82</v>
      </c>
      <c r="D82" s="8">
        <f>-0.592485*LN((EXP(-K87/0.592485)+EXP(-K88/0.592485))/2)</f>
        <v>-3.2090999880199944</v>
      </c>
      <c r="E82" s="8">
        <f t="shared" si="3"/>
        <v>-0.38909998801999457</v>
      </c>
      <c r="F82" s="8">
        <f t="shared" si="4"/>
        <v>0.38909998801999457</v>
      </c>
      <c r="G82">
        <f t="shared" si="5"/>
        <v>0.15139880067715991</v>
      </c>
      <c r="I82" s="3" t="s">
        <v>273</v>
      </c>
      <c r="J82" t="s">
        <v>274</v>
      </c>
      <c r="K82">
        <v>-1.6779999999999999</v>
      </c>
    </row>
    <row r="83" spans="1:11" x14ac:dyDescent="0.15">
      <c r="A83" s="2">
        <v>27</v>
      </c>
      <c r="B83" s="2">
        <v>46</v>
      </c>
      <c r="C83" s="8">
        <v>-1.47</v>
      </c>
      <c r="D83" s="8">
        <f>-0.592485*LN((EXP(-K89/0.592485)+EXP(-K90/0.592485))/2)</f>
        <v>-2.5490412988317854</v>
      </c>
      <c r="E83" s="8">
        <f t="shared" si="3"/>
        <v>-1.0790412988317855</v>
      </c>
      <c r="F83" s="8">
        <f t="shared" si="4"/>
        <v>1.0790412988317855</v>
      </c>
      <c r="G83">
        <f t="shared" si="5"/>
        <v>1.1643301245845865</v>
      </c>
      <c r="I83" s="3" t="s">
        <v>275</v>
      </c>
      <c r="J83" t="s">
        <v>276</v>
      </c>
      <c r="K83">
        <v>-1.954</v>
      </c>
    </row>
    <row r="84" spans="1:11" x14ac:dyDescent="0.15">
      <c r="A84" s="2">
        <v>27</v>
      </c>
      <c r="B84" s="2">
        <v>47</v>
      </c>
      <c r="C84" s="8">
        <v>0.34</v>
      </c>
      <c r="D84" s="8">
        <f>-0.592485*LN((EXP(-K91/0.592485)+EXP(-K92/0.592485))/2)</f>
        <v>-1.6947943056483121</v>
      </c>
      <c r="E84" s="8">
        <f t="shared" si="3"/>
        <v>-2.0347943056483122</v>
      </c>
      <c r="F84" s="8">
        <f t="shared" si="4"/>
        <v>2.0347943056483122</v>
      </c>
      <c r="G84">
        <f t="shared" si="5"/>
        <v>4.1403878662987967</v>
      </c>
      <c r="I84" s="3" t="s">
        <v>277</v>
      </c>
      <c r="J84" t="s">
        <v>278</v>
      </c>
      <c r="K84">
        <v>-1.7030000000000001</v>
      </c>
    </row>
    <row r="85" spans="1:11" x14ac:dyDescent="0.15">
      <c r="A85" s="2">
        <v>27</v>
      </c>
      <c r="B85" s="2">
        <v>48</v>
      </c>
      <c r="C85" s="8">
        <v>-0.54</v>
      </c>
      <c r="D85" s="8">
        <f>-0.592485*LN((EXP(-K93/0.592485)+EXP(-K94/0.592485))/2)</f>
        <v>-0.34480692236544108</v>
      </c>
      <c r="E85" s="8">
        <f t="shared" si="3"/>
        <v>0.19519307763455895</v>
      </c>
      <c r="F85" s="8">
        <f t="shared" si="4"/>
        <v>0.19519307763455895</v>
      </c>
      <c r="G85">
        <f t="shared" si="5"/>
        <v>3.810033755645096E-2</v>
      </c>
      <c r="I85" s="3" t="s">
        <v>279</v>
      </c>
      <c r="J85" t="s">
        <v>280</v>
      </c>
      <c r="K85">
        <v>-3.2669999999999999</v>
      </c>
    </row>
    <row r="86" spans="1:11" x14ac:dyDescent="0.15">
      <c r="A86" s="2">
        <v>27</v>
      </c>
      <c r="B86" s="2">
        <v>49</v>
      </c>
      <c r="C86" s="8">
        <v>-2.23</v>
      </c>
      <c r="D86" s="8">
        <v>-2.907</v>
      </c>
      <c r="E86" s="8">
        <f t="shared" si="3"/>
        <v>-0.67700000000000005</v>
      </c>
      <c r="F86" s="8">
        <f t="shared" si="4"/>
        <v>0.67700000000000005</v>
      </c>
      <c r="G86">
        <f t="shared" si="5"/>
        <v>0.45832900000000004</v>
      </c>
      <c r="I86" s="3" t="s">
        <v>281</v>
      </c>
      <c r="J86" t="s">
        <v>282</v>
      </c>
      <c r="K86">
        <v>-3.3359999999999999</v>
      </c>
    </row>
    <row r="87" spans="1:11" x14ac:dyDescent="0.15">
      <c r="A87" s="2">
        <v>27</v>
      </c>
      <c r="B87" s="2">
        <v>50</v>
      </c>
      <c r="C87" s="8">
        <v>-3.19</v>
      </c>
      <c r="D87" s="8">
        <v>-4.7160000000000002</v>
      </c>
      <c r="E87" s="8">
        <f t="shared" si="3"/>
        <v>-1.5260000000000002</v>
      </c>
      <c r="F87" s="8">
        <f t="shared" si="4"/>
        <v>1.5260000000000002</v>
      </c>
      <c r="G87">
        <f t="shared" si="5"/>
        <v>2.3286760000000006</v>
      </c>
      <c r="I87" s="3" t="s">
        <v>283</v>
      </c>
      <c r="J87" t="s">
        <v>284</v>
      </c>
      <c r="K87">
        <v>-3.5619999999999998</v>
      </c>
    </row>
    <row r="88" spans="1:11" x14ac:dyDescent="0.15">
      <c r="A88" s="2">
        <v>27</v>
      </c>
      <c r="B88" s="2">
        <v>51</v>
      </c>
      <c r="C88" s="8">
        <v>-2.3199999999999998</v>
      </c>
      <c r="D88" s="8">
        <f>-0.592485*LN((EXP(-K97/0.592485)+EXP(-K98/0.592485))/2)</f>
        <v>-2.5618157257726342</v>
      </c>
      <c r="E88" s="8">
        <f t="shared" si="3"/>
        <v>-0.24181572577263433</v>
      </c>
      <c r="F88" s="8">
        <f t="shared" si="4"/>
        <v>0.24181572577263433</v>
      </c>
      <c r="G88">
        <f t="shared" si="5"/>
        <v>5.8474845230945885E-2</v>
      </c>
      <c r="I88" s="3" t="s">
        <v>285</v>
      </c>
      <c r="J88" t="s">
        <v>286</v>
      </c>
      <c r="K88">
        <v>-2.2120000000000002</v>
      </c>
    </row>
    <row r="89" spans="1:11" x14ac:dyDescent="0.15">
      <c r="A89" s="2">
        <v>27</v>
      </c>
      <c r="B89" s="2">
        <v>52</v>
      </c>
      <c r="C89" s="8">
        <v>-3.09</v>
      </c>
      <c r="D89" s="8">
        <v>-2.6280000000000001</v>
      </c>
      <c r="E89" s="8">
        <f t="shared" si="3"/>
        <v>0.46199999999999974</v>
      </c>
      <c r="F89" s="8">
        <f t="shared" si="4"/>
        <v>0.46199999999999974</v>
      </c>
      <c r="G89">
        <f t="shared" si="5"/>
        <v>0.21344399999999977</v>
      </c>
      <c r="I89" s="3" t="s">
        <v>287</v>
      </c>
      <c r="J89" t="s">
        <v>288</v>
      </c>
      <c r="K89">
        <v>-2.1509999999999998</v>
      </c>
    </row>
    <row r="90" spans="1:11" x14ac:dyDescent="0.15">
      <c r="A90" s="2">
        <v>27</v>
      </c>
      <c r="B90" s="2">
        <v>53</v>
      </c>
      <c r="C90" s="8">
        <v>-3.82</v>
      </c>
      <c r="D90" s="8">
        <v>-2.8860000000000001</v>
      </c>
      <c r="E90" s="8">
        <f t="shared" si="3"/>
        <v>0.93399999999999972</v>
      </c>
      <c r="F90" s="8">
        <f t="shared" si="4"/>
        <v>0.93399999999999972</v>
      </c>
      <c r="G90">
        <f t="shared" si="5"/>
        <v>0.87235599999999947</v>
      </c>
      <c r="I90" s="3" t="s">
        <v>289</v>
      </c>
      <c r="J90" t="s">
        <v>290</v>
      </c>
      <c r="K90">
        <v>-2.7850000000000001</v>
      </c>
    </row>
    <row r="91" spans="1:11" x14ac:dyDescent="0.15">
      <c r="A91" s="2">
        <v>27</v>
      </c>
      <c r="B91" s="2">
        <v>54</v>
      </c>
      <c r="C91" s="8">
        <v>-3.64</v>
      </c>
      <c r="D91" s="8">
        <f>-0.592485*LN((EXP(-K101/0.592485)+EXP(-K102/0.592485))/2)</f>
        <v>-3.0937920864494139</v>
      </c>
      <c r="E91" s="8">
        <f t="shared" si="3"/>
        <v>0.54620791355058618</v>
      </c>
      <c r="F91" s="8">
        <f t="shared" si="4"/>
        <v>0.54620791355058618</v>
      </c>
      <c r="G91">
        <f t="shared" si="5"/>
        <v>0.2983430848252846</v>
      </c>
      <c r="I91" s="3" t="s">
        <v>291</v>
      </c>
      <c r="J91" t="s">
        <v>292</v>
      </c>
      <c r="K91">
        <v>-1.988</v>
      </c>
    </row>
    <row r="92" spans="1:11" x14ac:dyDescent="0.15">
      <c r="A92" s="2">
        <v>27</v>
      </c>
      <c r="B92" s="2">
        <v>55</v>
      </c>
      <c r="C92" s="8">
        <v>-3.72</v>
      </c>
      <c r="D92" s="8">
        <f>-0.592485*LN((EXP(-K103/0.592485)+EXP(-K104/0.592485))/2)</f>
        <v>-3.7354636565310302</v>
      </c>
      <c r="E92" s="8">
        <f t="shared" si="3"/>
        <v>-1.546365653102999E-2</v>
      </c>
      <c r="F92" s="8">
        <f t="shared" si="4"/>
        <v>1.546365653102999E-2</v>
      </c>
      <c r="G92">
        <f t="shared" si="5"/>
        <v>2.3912467330966647E-4</v>
      </c>
      <c r="I92" s="3" t="s">
        <v>293</v>
      </c>
      <c r="J92" t="s">
        <v>294</v>
      </c>
      <c r="K92">
        <v>-1.089</v>
      </c>
    </row>
    <row r="93" spans="1:11" x14ac:dyDescent="0.15">
      <c r="A93" s="2">
        <v>27</v>
      </c>
      <c r="B93" s="2">
        <v>56</v>
      </c>
      <c r="C93" s="8">
        <v>-3.12</v>
      </c>
      <c r="D93" s="8">
        <v>-2.9529999999999998</v>
      </c>
      <c r="E93" s="8">
        <f t="shared" si="3"/>
        <v>0.16700000000000026</v>
      </c>
      <c r="F93" s="8">
        <f t="shared" si="4"/>
        <v>0.16700000000000026</v>
      </c>
      <c r="G93">
        <f t="shared" si="5"/>
        <v>2.7889000000000087E-2</v>
      </c>
      <c r="I93" s="3" t="s">
        <v>295</v>
      </c>
      <c r="J93" t="s">
        <v>296</v>
      </c>
      <c r="K93">
        <v>-2.1000000000000001E-2</v>
      </c>
    </row>
    <row r="94" spans="1:11" x14ac:dyDescent="0.15">
      <c r="A94" s="2">
        <v>27</v>
      </c>
      <c r="B94" s="2">
        <v>57</v>
      </c>
      <c r="C94" s="8">
        <v>-2.9</v>
      </c>
      <c r="D94" s="8">
        <f>-0.592485*LN((EXP(-K106/0.592485)+EXP(-K107/0.592485))/2)</f>
        <v>-1.5701952592748778</v>
      </c>
      <c r="E94" s="8">
        <f t="shared" si="3"/>
        <v>1.3298047407251221</v>
      </c>
      <c r="F94" s="8">
        <f t="shared" si="4"/>
        <v>1.3298047407251221</v>
      </c>
      <c r="G94">
        <f t="shared" si="5"/>
        <v>1.7683806484550093</v>
      </c>
      <c r="I94" s="3" t="s">
        <v>297</v>
      </c>
      <c r="J94" t="s">
        <v>298</v>
      </c>
      <c r="K94">
        <v>-0.55300000000000005</v>
      </c>
    </row>
    <row r="95" spans="1:11" x14ac:dyDescent="0.15">
      <c r="A95" s="2">
        <v>27</v>
      </c>
      <c r="B95" s="2">
        <v>58</v>
      </c>
      <c r="C95" s="8">
        <v>-3.27</v>
      </c>
      <c r="D95" s="8">
        <v>-4.6849999999999996</v>
      </c>
      <c r="E95" s="8">
        <f t="shared" si="3"/>
        <v>-1.4149999999999996</v>
      </c>
      <c r="F95" s="8">
        <f t="shared" si="4"/>
        <v>1.4149999999999996</v>
      </c>
      <c r="G95">
        <f t="shared" si="5"/>
        <v>2.0022249999999988</v>
      </c>
      <c r="I95" s="3" t="s">
        <v>299</v>
      </c>
      <c r="J95" t="s">
        <v>300</v>
      </c>
      <c r="K95">
        <v>-2.907</v>
      </c>
    </row>
    <row r="96" spans="1:11" x14ac:dyDescent="0.15">
      <c r="A96" s="2">
        <v>27</v>
      </c>
      <c r="B96" s="2">
        <v>59</v>
      </c>
      <c r="C96" s="8">
        <v>-2.84</v>
      </c>
      <c r="D96" s="8">
        <f>-0.592485*LN((EXP(-K109/0.592485)+EXP(-K110/0.592485))/2)</f>
        <v>-2.0698514828196166</v>
      </c>
      <c r="E96" s="8">
        <f t="shared" si="3"/>
        <v>0.77014851718038324</v>
      </c>
      <c r="F96" s="8">
        <f t="shared" si="4"/>
        <v>0.77014851718038324</v>
      </c>
      <c r="G96">
        <f t="shared" si="5"/>
        <v>0.59312873851514303</v>
      </c>
      <c r="I96" s="3" t="s">
        <v>301</v>
      </c>
      <c r="J96" t="s">
        <v>302</v>
      </c>
      <c r="K96">
        <v>-4.7160000000000002</v>
      </c>
    </row>
    <row r="97" spans="1:11" x14ac:dyDescent="0.15">
      <c r="A97" s="2" t="s">
        <v>130</v>
      </c>
      <c r="B97" s="2" t="s">
        <v>135</v>
      </c>
      <c r="C97" t="s">
        <v>130</v>
      </c>
      <c r="D97" t="s">
        <v>130</v>
      </c>
      <c r="E97" t="s">
        <v>130</v>
      </c>
      <c r="F97" t="s">
        <v>130</v>
      </c>
      <c r="G97" s="3">
        <f>SQRT(AVERAGE(G65:G96))</f>
        <v>1.0093798045535234</v>
      </c>
      <c r="J97" t="s">
        <v>303</v>
      </c>
      <c r="K97">
        <v>-2.6</v>
      </c>
    </row>
    <row r="98" spans="1:11" x14ac:dyDescent="0.15">
      <c r="A98" s="2" t="s">
        <v>130</v>
      </c>
      <c r="B98" s="2" t="s">
        <v>134</v>
      </c>
      <c r="C98" t="s">
        <v>130</v>
      </c>
      <c r="D98" t="s">
        <v>130</v>
      </c>
      <c r="E98" t="s">
        <v>130</v>
      </c>
      <c r="F98" s="3">
        <f>AVERAGE(F65:F96)</f>
        <v>0.81744826566823559</v>
      </c>
      <c r="G98" s="3"/>
      <c r="J98" t="s">
        <v>304</v>
      </c>
      <c r="K98">
        <v>-2.5209999999999999</v>
      </c>
    </row>
    <row r="99" spans="1:11" x14ac:dyDescent="0.15">
      <c r="E99" s="8"/>
      <c r="F99" s="8"/>
      <c r="J99" t="s">
        <v>305</v>
      </c>
      <c r="K99">
        <v>-2.6280000000000001</v>
      </c>
    </row>
    <row r="100" spans="1:11" x14ac:dyDescent="0.15">
      <c r="E100" s="8"/>
      <c r="F100" s="8"/>
      <c r="J100" t="s">
        <v>306</v>
      </c>
      <c r="K100">
        <v>-2.8860000000000001</v>
      </c>
    </row>
    <row r="101" spans="1:11" x14ac:dyDescent="0.15">
      <c r="E101" s="8"/>
      <c r="F101" s="8"/>
      <c r="J101" t="s">
        <v>307</v>
      </c>
      <c r="K101">
        <v>-2.8479999999999999</v>
      </c>
    </row>
    <row r="102" spans="1:11" x14ac:dyDescent="0.15">
      <c r="E102" s="8"/>
      <c r="F102" s="8"/>
      <c r="J102" t="s">
        <v>308</v>
      </c>
      <c r="K102">
        <v>-3.2669999999999999</v>
      </c>
    </row>
    <row r="103" spans="1:11" x14ac:dyDescent="0.15">
      <c r="E103" s="8"/>
      <c r="F103" s="8"/>
      <c r="J103" s="9" t="s">
        <v>309</v>
      </c>
      <c r="K103">
        <v>-2.347</v>
      </c>
    </row>
    <row r="104" spans="1:11" x14ac:dyDescent="0.15">
      <c r="E104" s="8"/>
      <c r="F104" s="8"/>
      <c r="J104" t="s">
        <v>310</v>
      </c>
      <c r="K104">
        <v>-4.117</v>
      </c>
    </row>
    <row r="105" spans="1:11" x14ac:dyDescent="0.15">
      <c r="E105" s="8"/>
      <c r="F105" s="8"/>
      <c r="J105" t="s">
        <v>311</v>
      </c>
      <c r="K105">
        <v>-2.9529999999999998</v>
      </c>
    </row>
    <row r="106" spans="1:11" x14ac:dyDescent="0.15">
      <c r="E106" s="8"/>
      <c r="F106" s="8"/>
      <c r="J106" t="s">
        <v>312</v>
      </c>
      <c r="K106">
        <v>-1.756</v>
      </c>
    </row>
    <row r="107" spans="1:11" x14ac:dyDescent="0.15">
      <c r="E107" s="8"/>
      <c r="F107" s="8"/>
      <c r="J107" t="s">
        <v>313</v>
      </c>
      <c r="K107">
        <v>-1.298</v>
      </c>
    </row>
    <row r="108" spans="1:11" x14ac:dyDescent="0.15">
      <c r="E108" s="8"/>
      <c r="F108" s="8"/>
      <c r="J108" t="s">
        <v>314</v>
      </c>
      <c r="K108">
        <v>-4.6849999999999996</v>
      </c>
    </row>
    <row r="109" spans="1:11" x14ac:dyDescent="0.15">
      <c r="E109" s="8"/>
      <c r="F109" s="8"/>
      <c r="J109" t="s">
        <v>315</v>
      </c>
      <c r="K109">
        <v>-1.77</v>
      </c>
    </row>
    <row r="110" spans="1:11" x14ac:dyDescent="0.15">
      <c r="E110" s="8"/>
      <c r="F110" s="8"/>
      <c r="J110" t="s">
        <v>316</v>
      </c>
      <c r="K110">
        <v>-2.2679999999999998</v>
      </c>
    </row>
    <row r="111" spans="1:11" x14ac:dyDescent="0.15">
      <c r="E111" s="8"/>
      <c r="F111" s="8"/>
      <c r="J111" t="s">
        <v>317</v>
      </c>
      <c r="K111">
        <v>-1.1839999999999999</v>
      </c>
    </row>
    <row r="112" spans="1:11" x14ac:dyDescent="0.15">
      <c r="E112" s="8"/>
      <c r="F112" s="8"/>
      <c r="J112" t="s">
        <v>318</v>
      </c>
      <c r="K112">
        <v>-1.569</v>
      </c>
    </row>
    <row r="113" spans="5:11" x14ac:dyDescent="0.15">
      <c r="E113" s="8"/>
      <c r="F113" s="8"/>
      <c r="J113" t="s">
        <v>319</v>
      </c>
      <c r="K113">
        <v>-0.01</v>
      </c>
    </row>
    <row r="114" spans="5:11" x14ac:dyDescent="0.15">
      <c r="E114" s="8"/>
      <c r="F114" s="8"/>
      <c r="J114" t="s">
        <v>320</v>
      </c>
      <c r="K114">
        <v>-2.3769999999999998</v>
      </c>
    </row>
    <row r="115" spans="5:11" x14ac:dyDescent="0.15">
      <c r="E115" s="8"/>
      <c r="F115" s="8"/>
      <c r="J115" t="s">
        <v>321</v>
      </c>
      <c r="K115">
        <v>-3.181</v>
      </c>
    </row>
    <row r="116" spans="5:11" x14ac:dyDescent="0.15">
      <c r="E116" s="8"/>
      <c r="F116" s="8"/>
      <c r="J116" t="s">
        <v>322</v>
      </c>
      <c r="K116">
        <v>-3.1869999999999998</v>
      </c>
    </row>
    <row r="117" spans="5:11" x14ac:dyDescent="0.15">
      <c r="E117" s="8"/>
      <c r="F117" s="8"/>
      <c r="J117" t="s">
        <v>323</v>
      </c>
      <c r="K117">
        <v>-1.7729999999999999</v>
      </c>
    </row>
    <row r="118" spans="5:11" x14ac:dyDescent="0.15">
      <c r="E118" s="8"/>
      <c r="F118" s="8"/>
      <c r="J118" t="s">
        <v>324</v>
      </c>
      <c r="K118">
        <v>-1.9810000000000001</v>
      </c>
    </row>
    <row r="119" spans="5:11" x14ac:dyDescent="0.15">
      <c r="E119" s="8"/>
      <c r="F119" s="8"/>
      <c r="J119" t="s">
        <v>325</v>
      </c>
      <c r="K119">
        <v>0.45500000000000002</v>
      </c>
    </row>
    <row r="120" spans="5:11" x14ac:dyDescent="0.15">
      <c r="E120" s="8"/>
      <c r="F120" s="8"/>
      <c r="J120" t="s">
        <v>326</v>
      </c>
      <c r="K120">
        <v>-2.149</v>
      </c>
    </row>
    <row r="121" spans="5:11" x14ac:dyDescent="0.15">
      <c r="E121" s="8"/>
      <c r="F121" s="8"/>
      <c r="J121" t="s">
        <v>327</v>
      </c>
      <c r="K121">
        <v>-2.87</v>
      </c>
    </row>
    <row r="122" spans="5:11" x14ac:dyDescent="0.15">
      <c r="E122" s="8"/>
      <c r="F122" s="8"/>
      <c r="J122" t="s">
        <v>328</v>
      </c>
      <c r="K122">
        <v>-2.1880000000000002</v>
      </c>
    </row>
    <row r="123" spans="5:11" x14ac:dyDescent="0.15">
      <c r="E123" s="8"/>
      <c r="F123" s="8"/>
      <c r="J123" t="s">
        <v>329</v>
      </c>
      <c r="K123">
        <v>-2.8610000000000002</v>
      </c>
    </row>
    <row r="124" spans="5:11" x14ac:dyDescent="0.15">
      <c r="E124" s="8"/>
      <c r="F124" s="8"/>
      <c r="J124" t="s">
        <v>330</v>
      </c>
      <c r="K124">
        <v>-3.3479999999999999</v>
      </c>
    </row>
    <row r="125" spans="5:11" x14ac:dyDescent="0.15">
      <c r="E125" s="8"/>
      <c r="F125" s="8"/>
      <c r="J125" t="s">
        <v>331</v>
      </c>
      <c r="K125">
        <v>-2.431</v>
      </c>
    </row>
    <row r="126" spans="5:11" x14ac:dyDescent="0.15">
      <c r="E126" s="8"/>
      <c r="F126" s="8"/>
      <c r="J126" t="s">
        <v>332</v>
      </c>
      <c r="K126">
        <v>-1.9079999999999999</v>
      </c>
    </row>
    <row r="127" spans="5:11" x14ac:dyDescent="0.15">
      <c r="E127" s="8"/>
      <c r="F127" s="8"/>
      <c r="J127" t="s">
        <v>333</v>
      </c>
      <c r="K127">
        <v>-2.855</v>
      </c>
    </row>
    <row r="128" spans="5:11" x14ac:dyDescent="0.15">
      <c r="E128" s="8"/>
      <c r="F128" s="8"/>
      <c r="J128" t="s">
        <v>334</v>
      </c>
      <c r="K128">
        <v>-1.776</v>
      </c>
    </row>
    <row r="129" spans="5:11" x14ac:dyDescent="0.15">
      <c r="E129" s="8"/>
      <c r="F129" s="8"/>
      <c r="J129" t="s">
        <v>335</v>
      </c>
      <c r="K129">
        <v>-2.484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zoomScale="200" zoomScaleNormal="200" workbookViewId="0">
      <selection activeCell="B70" sqref="B70"/>
    </sheetView>
  </sheetViews>
  <sheetFormatPr baseColWidth="10" defaultColWidth="8.83203125" defaultRowHeight="13" x14ac:dyDescent="0.15"/>
  <cols>
    <col min="1" max="2" width="8.83203125" style="2"/>
    <col min="3" max="13" width="8.83203125" style="9"/>
  </cols>
  <sheetData>
    <row r="1" spans="1:13" x14ac:dyDescent="0.15">
      <c r="A1" s="2" t="s">
        <v>336</v>
      </c>
      <c r="B1"/>
      <c r="C1" s="3"/>
      <c r="D1" s="3"/>
      <c r="E1" s="3"/>
      <c r="F1" s="3"/>
      <c r="G1"/>
      <c r="I1"/>
      <c r="J1" s="3"/>
      <c r="K1"/>
      <c r="L1"/>
      <c r="M1"/>
    </row>
    <row r="2" spans="1:13" x14ac:dyDescent="0.15">
      <c r="A2" s="2" t="s">
        <v>1</v>
      </c>
      <c r="B2"/>
      <c r="C2" s="3"/>
      <c r="D2" s="3"/>
      <c r="E2" s="3"/>
      <c r="F2" s="3"/>
      <c r="G2"/>
      <c r="I2"/>
      <c r="J2" s="3"/>
      <c r="K2"/>
      <c r="L2"/>
      <c r="M2"/>
    </row>
    <row r="3" spans="1:13" x14ac:dyDescent="0.15">
      <c r="A3" s="2" t="s">
        <v>2</v>
      </c>
      <c r="B3"/>
      <c r="C3" s="3"/>
      <c r="D3" s="3"/>
      <c r="E3" s="3"/>
      <c r="F3" s="3"/>
      <c r="G3"/>
      <c r="I3"/>
      <c r="J3" s="3"/>
      <c r="K3"/>
      <c r="L3"/>
      <c r="M3"/>
    </row>
    <row r="4" spans="1:13" x14ac:dyDescent="0.15">
      <c r="A4" s="2" t="s">
        <v>3</v>
      </c>
      <c r="B4"/>
      <c r="C4" s="3"/>
      <c r="D4" s="3"/>
      <c r="E4" s="3"/>
      <c r="F4" s="3"/>
      <c r="G4"/>
      <c r="I4"/>
      <c r="J4" s="3"/>
      <c r="K4"/>
      <c r="L4"/>
      <c r="M4"/>
    </row>
    <row r="5" spans="1:13" x14ac:dyDescent="0.15">
      <c r="A5" s="2" t="s">
        <v>4</v>
      </c>
      <c r="B5"/>
      <c r="C5" s="3"/>
      <c r="D5" s="3"/>
      <c r="E5" s="3"/>
      <c r="F5" s="3"/>
      <c r="G5"/>
      <c r="I5"/>
      <c r="J5" s="3"/>
      <c r="K5"/>
      <c r="L5"/>
      <c r="M5"/>
    </row>
    <row r="6" spans="1:13" x14ac:dyDescent="0.15">
      <c r="A6"/>
      <c r="B6"/>
      <c r="C6" s="3"/>
      <c r="D6" s="3"/>
      <c r="E6" s="3"/>
      <c r="F6" s="3"/>
      <c r="G6"/>
      <c r="I6"/>
      <c r="J6" s="3"/>
      <c r="K6"/>
      <c r="L6"/>
      <c r="M6"/>
    </row>
    <row r="7" spans="1:13" x14ac:dyDescent="0.15">
      <c r="A7" s="2" t="s">
        <v>5</v>
      </c>
      <c r="B7" s="2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9" t="s">
        <v>11</v>
      </c>
      <c r="I7" s="9" t="s">
        <v>12</v>
      </c>
      <c r="J7" s="3"/>
      <c r="K7"/>
      <c r="L7"/>
      <c r="M7"/>
    </row>
    <row r="8" spans="1:13" x14ac:dyDescent="0.15">
      <c r="A8" s="2">
        <v>23466</v>
      </c>
      <c r="B8" s="6">
        <v>8</v>
      </c>
      <c r="C8" s="7">
        <v>-7.8710000000000004</v>
      </c>
      <c r="D8" s="3">
        <v>-7.8710000000000004</v>
      </c>
      <c r="E8" s="3">
        <f t="shared" ref="E8:E34" si="0">D8-C8</f>
        <v>0</v>
      </c>
      <c r="F8" s="3">
        <f t="shared" ref="F8:F34" si="1">ABS(E8)</f>
        <v>0</v>
      </c>
      <c r="G8" s="4">
        <f t="shared" ref="G8:G34" si="2">E8*E8</f>
        <v>0</v>
      </c>
      <c r="I8" s="7" t="s">
        <v>337</v>
      </c>
      <c r="J8"/>
      <c r="K8"/>
      <c r="L8"/>
      <c r="M8"/>
    </row>
    <row r="9" spans="1:13" x14ac:dyDescent="0.15">
      <c r="A9" s="5" t="s">
        <v>13</v>
      </c>
      <c r="B9" s="2">
        <v>3</v>
      </c>
      <c r="C9" s="3">
        <v>-7.4960000000000004</v>
      </c>
      <c r="D9" s="3">
        <v>-7.8019999999999996</v>
      </c>
      <c r="E9" s="3">
        <f t="shared" si="0"/>
        <v>-0.30599999999999916</v>
      </c>
      <c r="F9" s="3">
        <f t="shared" si="1"/>
        <v>0.30599999999999916</v>
      </c>
      <c r="G9" s="4">
        <f t="shared" si="2"/>
        <v>9.3635999999999484E-2</v>
      </c>
      <c r="I9" s="3" t="s">
        <v>338</v>
      </c>
      <c r="J9"/>
      <c r="K9"/>
      <c r="L9"/>
      <c r="M9"/>
    </row>
    <row r="10" spans="1:13" x14ac:dyDescent="0.15">
      <c r="A10" s="5" t="s">
        <v>13</v>
      </c>
      <c r="B10" s="2">
        <v>9</v>
      </c>
      <c r="C10" s="3">
        <v>-8.1850000000000005</v>
      </c>
      <c r="D10" s="3">
        <v>-7.9770000000000003</v>
      </c>
      <c r="E10" s="3">
        <f t="shared" si="0"/>
        <v>0.20800000000000018</v>
      </c>
      <c r="F10" s="3">
        <f t="shared" si="1"/>
        <v>0.20800000000000018</v>
      </c>
      <c r="G10" s="4">
        <f t="shared" si="2"/>
        <v>4.326400000000008E-2</v>
      </c>
      <c r="I10" s="3" t="s">
        <v>339</v>
      </c>
      <c r="J10"/>
      <c r="K10"/>
      <c r="L10"/>
      <c r="M10"/>
    </row>
    <row r="11" spans="1:13" x14ac:dyDescent="0.15">
      <c r="A11" s="2">
        <v>23467</v>
      </c>
      <c r="B11" s="2">
        <v>10</v>
      </c>
      <c r="C11" s="3">
        <v>-7.3639999999999999</v>
      </c>
      <c r="D11" s="3">
        <v>-8.1959999999999997</v>
      </c>
      <c r="E11" s="3">
        <f t="shared" si="0"/>
        <v>-0.83199999999999985</v>
      </c>
      <c r="F11" s="3">
        <f t="shared" si="1"/>
        <v>0.83199999999999985</v>
      </c>
      <c r="G11" s="4">
        <f t="shared" si="2"/>
        <v>0.69222399999999973</v>
      </c>
      <c r="I11" s="3" t="s">
        <v>340</v>
      </c>
      <c r="J11"/>
      <c r="K11"/>
      <c r="L11"/>
      <c r="M11"/>
    </row>
    <row r="12" spans="1:13" x14ac:dyDescent="0.15">
      <c r="A12" s="2">
        <v>23468</v>
      </c>
      <c r="B12" s="2">
        <v>11</v>
      </c>
      <c r="C12" s="3">
        <v>-7.7750000000000004</v>
      </c>
      <c r="D12" s="3">
        <v>-8.16</v>
      </c>
      <c r="E12" s="3">
        <f t="shared" si="0"/>
        <v>-0.38499999999999979</v>
      </c>
      <c r="F12" s="3">
        <f t="shared" si="1"/>
        <v>0.38499999999999979</v>
      </c>
      <c r="G12" s="4">
        <f t="shared" si="2"/>
        <v>0.14822499999999983</v>
      </c>
      <c r="I12" s="3" t="s">
        <v>341</v>
      </c>
      <c r="J12"/>
      <c r="K12"/>
      <c r="L12"/>
      <c r="M12"/>
    </row>
    <row r="13" spans="1:13" x14ac:dyDescent="0.15">
      <c r="A13" s="2">
        <v>23469</v>
      </c>
      <c r="B13" s="2">
        <v>12</v>
      </c>
      <c r="C13" s="3">
        <v>-7.7460000000000004</v>
      </c>
      <c r="D13" s="3">
        <v>-7.6740000000000004</v>
      </c>
      <c r="E13" s="3">
        <f t="shared" si="0"/>
        <v>7.2000000000000064E-2</v>
      </c>
      <c r="F13" s="3">
        <f t="shared" si="1"/>
        <v>7.2000000000000064E-2</v>
      </c>
      <c r="G13" s="4">
        <f t="shared" si="2"/>
        <v>5.1840000000000089E-3</v>
      </c>
      <c r="I13" s="3" t="s">
        <v>342</v>
      </c>
      <c r="J13"/>
      <c r="K13"/>
      <c r="L13"/>
      <c r="M13"/>
    </row>
    <row r="14" spans="1:13" x14ac:dyDescent="0.15">
      <c r="A14" s="2">
        <v>23470</v>
      </c>
      <c r="B14" s="2">
        <v>13</v>
      </c>
      <c r="C14" s="3">
        <v>-7.7460000000000004</v>
      </c>
      <c r="D14" s="3">
        <v>-8.5399999999999991</v>
      </c>
      <c r="E14" s="3">
        <f t="shared" si="0"/>
        <v>-0.79399999999999871</v>
      </c>
      <c r="F14" s="3">
        <f t="shared" si="1"/>
        <v>0.79399999999999871</v>
      </c>
      <c r="G14" s="4">
        <f t="shared" si="2"/>
        <v>0.630435999999998</v>
      </c>
      <c r="I14" s="3" t="s">
        <v>343</v>
      </c>
      <c r="J14"/>
      <c r="K14"/>
      <c r="L14"/>
      <c r="M14"/>
    </row>
    <row r="15" spans="1:13" x14ac:dyDescent="0.15">
      <c r="A15" s="2">
        <v>23471</v>
      </c>
      <c r="B15" s="2">
        <v>14</v>
      </c>
      <c r="C15" s="3">
        <v>-7.7750000000000004</v>
      </c>
      <c r="D15" s="3">
        <v>-8.2029999999999994</v>
      </c>
      <c r="E15" s="3">
        <f t="shared" si="0"/>
        <v>-0.42799999999999905</v>
      </c>
      <c r="F15" s="3">
        <f t="shared" si="1"/>
        <v>0.42799999999999905</v>
      </c>
      <c r="G15" s="4">
        <f t="shared" si="2"/>
        <v>0.18318399999999918</v>
      </c>
      <c r="I15" s="3" t="s">
        <v>344</v>
      </c>
      <c r="J15"/>
      <c r="K15"/>
      <c r="L15"/>
      <c r="M15"/>
    </row>
    <row r="16" spans="1:13" x14ac:dyDescent="0.15">
      <c r="A16" s="2">
        <v>23472</v>
      </c>
      <c r="B16" s="2">
        <v>15</v>
      </c>
      <c r="C16" s="3">
        <v>-8.6720000000000006</v>
      </c>
      <c r="D16" s="3">
        <v>-8.4079999999999995</v>
      </c>
      <c r="E16" s="3">
        <f t="shared" si="0"/>
        <v>0.26400000000000112</v>
      </c>
      <c r="F16" s="3">
        <f t="shared" si="1"/>
        <v>0.26400000000000112</v>
      </c>
      <c r="G16" s="4">
        <f t="shared" si="2"/>
        <v>6.9696000000000591E-2</v>
      </c>
      <c r="I16" s="3" t="s">
        <v>345</v>
      </c>
      <c r="J16"/>
      <c r="K16"/>
      <c r="L16"/>
      <c r="M16"/>
    </row>
    <row r="17" spans="1:13" x14ac:dyDescent="0.15">
      <c r="A17" s="2">
        <v>20669</v>
      </c>
      <c r="B17" s="2">
        <v>16</v>
      </c>
      <c r="C17" s="3">
        <v>-8.6329999999999991</v>
      </c>
      <c r="D17" s="3">
        <v>-7.5750000000000002</v>
      </c>
      <c r="E17" s="3">
        <f t="shared" si="0"/>
        <v>1.0579999999999989</v>
      </c>
      <c r="F17" s="3">
        <f t="shared" si="1"/>
        <v>1.0579999999999989</v>
      </c>
      <c r="G17" s="4">
        <f t="shared" si="2"/>
        <v>1.1193639999999978</v>
      </c>
      <c r="I17" s="3" t="s">
        <v>346</v>
      </c>
      <c r="J17"/>
      <c r="K17"/>
      <c r="L17"/>
      <c r="M17"/>
    </row>
    <row r="18" spans="1:13" x14ac:dyDescent="0.15">
      <c r="A18" s="2">
        <v>23473</v>
      </c>
      <c r="B18" s="2">
        <v>17</v>
      </c>
      <c r="C18" s="3">
        <v>-8.4139999999999997</v>
      </c>
      <c r="D18" s="3">
        <v>-8.17</v>
      </c>
      <c r="E18" s="3">
        <f t="shared" si="0"/>
        <v>0.24399999999999977</v>
      </c>
      <c r="F18" s="3">
        <f t="shared" si="1"/>
        <v>0.24399999999999977</v>
      </c>
      <c r="G18" s="4">
        <f t="shared" si="2"/>
        <v>5.9535999999999888E-2</v>
      </c>
      <c r="I18" s="3" t="s">
        <v>347</v>
      </c>
      <c r="J18"/>
      <c r="K18"/>
      <c r="L18"/>
      <c r="M18"/>
    </row>
    <row r="19" spans="1:13" x14ac:dyDescent="0.15">
      <c r="A19" s="2">
        <v>23474</v>
      </c>
      <c r="B19" s="2">
        <v>18</v>
      </c>
      <c r="C19" s="3">
        <v>-9.1389999999999993</v>
      </c>
      <c r="D19" s="3">
        <v>-8.4120000000000008</v>
      </c>
      <c r="E19" s="3">
        <f t="shared" si="0"/>
        <v>0.72699999999999854</v>
      </c>
      <c r="F19" s="3">
        <f t="shared" si="1"/>
        <v>0.72699999999999854</v>
      </c>
      <c r="G19" s="4">
        <f t="shared" si="2"/>
        <v>0.52852899999999792</v>
      </c>
      <c r="I19" s="3" t="s">
        <v>348</v>
      </c>
      <c r="J19"/>
      <c r="K19"/>
      <c r="L19"/>
      <c r="M19"/>
    </row>
    <row r="20" spans="1:13" x14ac:dyDescent="0.15">
      <c r="A20" s="2">
        <v>20670</v>
      </c>
      <c r="B20" s="2">
        <v>19</v>
      </c>
      <c r="C20" s="3">
        <v>-9.11</v>
      </c>
      <c r="D20" s="3">
        <v>-8.6219999999999999</v>
      </c>
      <c r="E20" s="3">
        <f t="shared" si="0"/>
        <v>0.48799999999999955</v>
      </c>
      <c r="F20" s="3">
        <f t="shared" si="1"/>
        <v>0.48799999999999955</v>
      </c>
      <c r="G20" s="4">
        <f t="shared" si="2"/>
        <v>0.23814399999999955</v>
      </c>
      <c r="I20" s="3" t="s">
        <v>349</v>
      </c>
      <c r="J20"/>
      <c r="K20"/>
      <c r="L20"/>
      <c r="M20"/>
    </row>
    <row r="21" spans="1:13" x14ac:dyDescent="0.15">
      <c r="A21" s="2">
        <v>23475</v>
      </c>
      <c r="B21" s="2">
        <v>20</v>
      </c>
      <c r="C21" s="3">
        <v>-8.7430000000000003</v>
      </c>
      <c r="D21" s="3">
        <v>-8.5250000000000004</v>
      </c>
      <c r="E21" s="3">
        <f t="shared" si="0"/>
        <v>0.21799999999999997</v>
      </c>
      <c r="F21" s="3">
        <f t="shared" si="1"/>
        <v>0.21799999999999997</v>
      </c>
      <c r="G21" s="4">
        <f t="shared" si="2"/>
        <v>4.752399999999999E-2</v>
      </c>
      <c r="I21" s="3" t="s">
        <v>350</v>
      </c>
      <c r="J21"/>
      <c r="K21"/>
      <c r="L21"/>
      <c r="M21"/>
    </row>
    <row r="22" spans="1:13" x14ac:dyDescent="0.15">
      <c r="A22" s="2">
        <v>23476</v>
      </c>
      <c r="B22" s="2">
        <v>21</v>
      </c>
      <c r="C22" s="3">
        <v>-9.4420000000000002</v>
      </c>
      <c r="D22" s="3">
        <v>-9.1929999999999996</v>
      </c>
      <c r="E22" s="3">
        <f t="shared" si="0"/>
        <v>0.24900000000000055</v>
      </c>
      <c r="F22" s="3">
        <f t="shared" si="1"/>
        <v>0.24900000000000055</v>
      </c>
      <c r="G22" s="4">
        <f t="shared" si="2"/>
        <v>6.2001000000000278E-2</v>
      </c>
      <c r="I22" s="3" t="s">
        <v>351</v>
      </c>
      <c r="J22"/>
      <c r="K22"/>
      <c r="L22"/>
      <c r="M22"/>
    </row>
    <row r="23" spans="1:13" x14ac:dyDescent="0.15">
      <c r="A23" s="2">
        <v>23477</v>
      </c>
      <c r="B23" s="2">
        <v>22</v>
      </c>
      <c r="C23" s="3">
        <v>-8.8789999999999996</v>
      </c>
      <c r="D23" s="3">
        <v>-8.2080000000000002</v>
      </c>
      <c r="E23" s="3">
        <f t="shared" si="0"/>
        <v>0.67099999999999937</v>
      </c>
      <c r="F23" s="3">
        <f t="shared" si="1"/>
        <v>0.67099999999999937</v>
      </c>
      <c r="G23" s="4">
        <f t="shared" si="2"/>
        <v>0.45024099999999917</v>
      </c>
      <c r="I23" s="3" t="s">
        <v>352</v>
      </c>
      <c r="J23"/>
      <c r="K23"/>
      <c r="L23"/>
      <c r="M23"/>
    </row>
    <row r="24" spans="1:13" x14ac:dyDescent="0.15">
      <c r="A24" s="2">
        <v>23330</v>
      </c>
      <c r="B24" s="2">
        <v>23</v>
      </c>
      <c r="C24" s="3">
        <v>-10.154999999999999</v>
      </c>
      <c r="D24" s="3">
        <v>-8.9819999999999993</v>
      </c>
      <c r="E24" s="3">
        <f t="shared" si="0"/>
        <v>1.173</v>
      </c>
      <c r="F24" s="3">
        <f t="shared" si="1"/>
        <v>1.173</v>
      </c>
      <c r="G24" s="4">
        <f t="shared" si="2"/>
        <v>1.3759290000000002</v>
      </c>
      <c r="I24" s="3" t="s">
        <v>353</v>
      </c>
      <c r="J24"/>
      <c r="K24"/>
      <c r="L24"/>
      <c r="M24"/>
    </row>
    <row r="25" spans="1:13" x14ac:dyDescent="0.15">
      <c r="A25" s="5" t="s">
        <v>13</v>
      </c>
      <c r="B25" s="2">
        <v>26</v>
      </c>
      <c r="C25" s="3">
        <v>-7.3949999999999996</v>
      </c>
      <c r="D25" s="3">
        <v>-7.4039999999999999</v>
      </c>
      <c r="E25" s="3">
        <f t="shared" si="0"/>
        <v>-9.0000000000003411E-3</v>
      </c>
      <c r="F25" s="3">
        <f t="shared" si="1"/>
        <v>9.0000000000003411E-3</v>
      </c>
      <c r="G25" s="4">
        <f t="shared" si="2"/>
        <v>8.1000000000006143E-5</v>
      </c>
      <c r="I25" s="3" t="s">
        <v>354</v>
      </c>
      <c r="J25"/>
      <c r="K25"/>
      <c r="L25"/>
      <c r="M25"/>
    </row>
    <row r="26" spans="1:13" x14ac:dyDescent="0.15">
      <c r="A26" s="2">
        <v>23479</v>
      </c>
      <c r="B26" s="2">
        <v>27</v>
      </c>
      <c r="C26" s="3">
        <v>-9.1690000000000005</v>
      </c>
      <c r="D26" s="3">
        <v>-7.577</v>
      </c>
      <c r="E26" s="3">
        <f t="shared" si="0"/>
        <v>1.5920000000000005</v>
      </c>
      <c r="F26" s="3">
        <f t="shared" si="1"/>
        <v>1.5920000000000005</v>
      </c>
      <c r="G26" s="4">
        <f t="shared" si="2"/>
        <v>2.5344640000000016</v>
      </c>
      <c r="I26" s="3" t="s">
        <v>355</v>
      </c>
      <c r="J26"/>
      <c r="K26"/>
      <c r="L26"/>
      <c r="M26"/>
    </row>
    <row r="27" spans="1:13" x14ac:dyDescent="0.15">
      <c r="A27" s="2">
        <v>23480</v>
      </c>
      <c r="B27" s="2">
        <v>28</v>
      </c>
      <c r="C27" s="3">
        <v>-8.7430000000000003</v>
      </c>
      <c r="D27" s="3">
        <v>-8.4160000000000004</v>
      </c>
      <c r="E27" s="3">
        <f t="shared" si="0"/>
        <v>0.32699999999999996</v>
      </c>
      <c r="F27" s="3">
        <f t="shared" si="1"/>
        <v>0.32699999999999996</v>
      </c>
      <c r="G27" s="4">
        <f t="shared" si="2"/>
        <v>0.10692899999999997</v>
      </c>
      <c r="I27" s="3" t="s">
        <v>356</v>
      </c>
      <c r="J27"/>
      <c r="K27"/>
      <c r="L27"/>
      <c r="M27"/>
    </row>
    <row r="28" spans="1:13" x14ac:dyDescent="0.15">
      <c r="A28" s="5" t="s">
        <v>13</v>
      </c>
      <c r="B28" s="2">
        <v>29</v>
      </c>
      <c r="C28" s="3">
        <v>-8.8989999999999991</v>
      </c>
      <c r="D28" s="3">
        <v>-8.0229999999999997</v>
      </c>
      <c r="E28" s="3">
        <f t="shared" si="0"/>
        <v>0.87599999999999945</v>
      </c>
      <c r="F28" s="3">
        <f t="shared" si="1"/>
        <v>0.87599999999999945</v>
      </c>
      <c r="G28" s="4">
        <f t="shared" si="2"/>
        <v>0.76737599999999906</v>
      </c>
      <c r="I28" s="3" t="s">
        <v>357</v>
      </c>
      <c r="J28"/>
      <c r="K28"/>
      <c r="L28"/>
      <c r="M28"/>
    </row>
    <row r="29" spans="1:13" x14ac:dyDescent="0.15">
      <c r="A29" s="2">
        <v>23482</v>
      </c>
      <c r="B29" s="2">
        <v>30</v>
      </c>
      <c r="C29" s="3">
        <v>-10.036</v>
      </c>
      <c r="D29" s="3">
        <v>-10.458</v>
      </c>
      <c r="E29" s="3">
        <f t="shared" si="0"/>
        <v>-0.4220000000000006</v>
      </c>
      <c r="F29" s="3">
        <f t="shared" si="1"/>
        <v>0.4220000000000006</v>
      </c>
      <c r="G29" s="4">
        <f t="shared" si="2"/>
        <v>0.17808400000000049</v>
      </c>
      <c r="I29" s="3" t="s">
        <v>358</v>
      </c>
      <c r="J29"/>
      <c r="K29"/>
      <c r="L29"/>
      <c r="M29"/>
    </row>
    <row r="30" spans="1:13" x14ac:dyDescent="0.15">
      <c r="A30" s="2">
        <v>23483</v>
      </c>
      <c r="B30" s="2">
        <v>31</v>
      </c>
      <c r="C30" s="3">
        <v>-9.9039999999999999</v>
      </c>
      <c r="D30" s="3">
        <v>-8.6229999999999993</v>
      </c>
      <c r="E30" s="3">
        <f t="shared" si="0"/>
        <v>1.2810000000000006</v>
      </c>
      <c r="F30" s="3">
        <f t="shared" si="1"/>
        <v>1.2810000000000006</v>
      </c>
      <c r="G30" s="4">
        <f t="shared" si="2"/>
        <v>1.6409610000000014</v>
      </c>
      <c r="I30" s="3" t="s">
        <v>359</v>
      </c>
      <c r="J30"/>
      <c r="K30"/>
      <c r="L30"/>
      <c r="M30"/>
    </row>
    <row r="31" spans="1:13" x14ac:dyDescent="0.15">
      <c r="A31" s="2">
        <v>20667</v>
      </c>
      <c r="B31" s="2">
        <v>32</v>
      </c>
      <c r="C31" s="3">
        <v>-11.457000000000001</v>
      </c>
      <c r="D31" s="3">
        <v>-10.513999999999999</v>
      </c>
      <c r="E31" s="3">
        <f t="shared" si="0"/>
        <v>0.94300000000000139</v>
      </c>
      <c r="F31" s="3">
        <f t="shared" si="1"/>
        <v>0.94300000000000139</v>
      </c>
      <c r="G31" s="4">
        <f t="shared" si="2"/>
        <v>0.88924900000000262</v>
      </c>
      <c r="I31" s="3" t="s">
        <v>360</v>
      </c>
      <c r="J31"/>
      <c r="K31"/>
      <c r="L31"/>
      <c r="M31"/>
    </row>
    <row r="32" spans="1:13" x14ac:dyDescent="0.15">
      <c r="A32" s="2">
        <v>23484</v>
      </c>
      <c r="B32" s="2">
        <v>33</v>
      </c>
      <c r="C32" s="3">
        <v>-7.7750000000000004</v>
      </c>
      <c r="D32" s="3">
        <v>-9.4</v>
      </c>
      <c r="E32" s="3">
        <f t="shared" si="0"/>
        <v>-1.625</v>
      </c>
      <c r="F32" s="3">
        <f t="shared" si="1"/>
        <v>1.625</v>
      </c>
      <c r="G32" s="4">
        <f t="shared" si="2"/>
        <v>2.640625</v>
      </c>
      <c r="I32" s="3" t="s">
        <v>361</v>
      </c>
      <c r="J32"/>
      <c r="K32"/>
      <c r="L32"/>
      <c r="M32"/>
    </row>
    <row r="33" spans="1:13" x14ac:dyDescent="0.15">
      <c r="A33" s="2">
        <v>23485</v>
      </c>
      <c r="B33" s="2">
        <v>34</v>
      </c>
      <c r="C33" s="3">
        <v>-11.045999999999999</v>
      </c>
      <c r="D33" s="3">
        <v>-8.8339999999999996</v>
      </c>
      <c r="E33" s="3">
        <f t="shared" si="0"/>
        <v>2.2119999999999997</v>
      </c>
      <c r="F33" s="3">
        <f t="shared" si="1"/>
        <v>2.2119999999999997</v>
      </c>
      <c r="G33" s="4">
        <f t="shared" si="2"/>
        <v>4.8929439999999991</v>
      </c>
      <c r="I33" s="3" t="s">
        <v>362</v>
      </c>
      <c r="J33"/>
      <c r="K33"/>
      <c r="L33"/>
      <c r="M33"/>
    </row>
    <row r="34" spans="1:13" x14ac:dyDescent="0.15">
      <c r="A34" s="2">
        <v>23486</v>
      </c>
      <c r="B34" s="2">
        <v>35</v>
      </c>
      <c r="C34" s="3">
        <v>-12.507</v>
      </c>
      <c r="D34" s="3">
        <v>-10.664999999999999</v>
      </c>
      <c r="E34" s="3">
        <f t="shared" si="0"/>
        <v>1.8420000000000005</v>
      </c>
      <c r="F34" s="3">
        <f t="shared" si="1"/>
        <v>1.8420000000000005</v>
      </c>
      <c r="G34" s="4">
        <f t="shared" si="2"/>
        <v>3.3929640000000019</v>
      </c>
      <c r="I34" s="3" t="s">
        <v>363</v>
      </c>
      <c r="J34"/>
      <c r="K34"/>
      <c r="L34"/>
      <c r="M34"/>
    </row>
    <row r="35" spans="1:13" x14ac:dyDescent="0.15">
      <c r="A35" s="2" t="s">
        <v>130</v>
      </c>
      <c r="B35" s="2" t="s">
        <v>131</v>
      </c>
      <c r="C35" s="3">
        <v>-12.507</v>
      </c>
      <c r="D35" s="3">
        <v>-10.664999999999999</v>
      </c>
      <c r="E35"/>
      <c r="F35"/>
      <c r="G35"/>
      <c r="J35"/>
      <c r="K35"/>
      <c r="L35"/>
      <c r="M35"/>
    </row>
    <row r="36" spans="1:13" x14ac:dyDescent="0.15">
      <c r="A36" s="2" t="s">
        <v>130</v>
      </c>
      <c r="B36" s="2" t="s">
        <v>132</v>
      </c>
      <c r="C36" s="3">
        <v>-7.3639999999999999</v>
      </c>
      <c r="D36" s="3">
        <v>-7.4039999999999999</v>
      </c>
      <c r="E36"/>
      <c r="F36"/>
      <c r="G36"/>
      <c r="J36"/>
      <c r="K36"/>
      <c r="L36"/>
      <c r="M36"/>
    </row>
    <row r="37" spans="1:13" x14ac:dyDescent="0.15">
      <c r="A37" s="2" t="s">
        <v>130</v>
      </c>
      <c r="B37" s="2" t="s">
        <v>133</v>
      </c>
      <c r="C37" t="s">
        <v>130</v>
      </c>
      <c r="D37" t="s">
        <v>130</v>
      </c>
      <c r="E37" s="3">
        <v>0.35699999999999998</v>
      </c>
      <c r="F37"/>
      <c r="G37"/>
      <c r="J37"/>
      <c r="K37"/>
      <c r="L37"/>
      <c r="M37"/>
    </row>
    <row r="38" spans="1:13" x14ac:dyDescent="0.15">
      <c r="A38" s="2" t="s">
        <v>130</v>
      </c>
      <c r="B38" s="2" t="s">
        <v>134</v>
      </c>
      <c r="C38" t="s">
        <v>130</v>
      </c>
      <c r="D38" t="s">
        <v>130</v>
      </c>
      <c r="E38" s="3">
        <v>0.71299999999999997</v>
      </c>
      <c r="F38" s="3">
        <f>AVERAGE(F8:F34)</f>
        <v>0.71281481481481468</v>
      </c>
      <c r="G38"/>
      <c r="J38"/>
      <c r="K38"/>
      <c r="L38"/>
      <c r="M38"/>
    </row>
    <row r="39" spans="1:13" x14ac:dyDescent="0.15">
      <c r="A39" s="2" t="s">
        <v>130</v>
      </c>
      <c r="B39" s="2" t="s">
        <v>135</v>
      </c>
      <c r="C39" t="s">
        <v>130</v>
      </c>
      <c r="D39" t="s">
        <v>130</v>
      </c>
      <c r="E39" s="3">
        <v>0.91900000000000004</v>
      </c>
      <c r="F39"/>
      <c r="G39" s="3">
        <f>SQRT(AVERAGE(G8:G34))</f>
        <v>0.91875104434306976</v>
      </c>
      <c r="J39"/>
      <c r="K39"/>
      <c r="L39"/>
      <c r="M39"/>
    </row>
    <row r="40" spans="1:13" x14ac:dyDescent="0.15">
      <c r="A40" s="2" t="s">
        <v>130</v>
      </c>
      <c r="B40" s="2" t="s">
        <v>136</v>
      </c>
      <c r="C40" t="s">
        <v>130</v>
      </c>
      <c r="D40" t="s">
        <v>130</v>
      </c>
      <c r="E40" s="3">
        <v>0.73399999999999999</v>
      </c>
      <c r="F40"/>
      <c r="G40"/>
      <c r="J40"/>
      <c r="K40"/>
      <c r="L40"/>
      <c r="M40"/>
    </row>
    <row r="41" spans="1:13" x14ac:dyDescent="0.15">
      <c r="A41" s="2" t="s">
        <v>130</v>
      </c>
      <c r="B41" s="2" t="s">
        <v>137</v>
      </c>
      <c r="C41" s="9" t="s">
        <v>130</v>
      </c>
      <c r="D41" s="9" t="s">
        <v>130</v>
      </c>
      <c r="E41" s="3">
        <v>0.749</v>
      </c>
      <c r="F41"/>
      <c r="G41"/>
      <c r="J41"/>
      <c r="K41"/>
      <c r="L41"/>
      <c r="M41"/>
    </row>
    <row r="42" spans="1:13" x14ac:dyDescent="0.15">
      <c r="A42"/>
      <c r="B42"/>
      <c r="C42"/>
      <c r="D42"/>
      <c r="E42"/>
      <c r="F42"/>
      <c r="G42"/>
      <c r="J42"/>
      <c r="K42"/>
      <c r="L42"/>
      <c r="M42"/>
    </row>
    <row r="43" spans="1:13" x14ac:dyDescent="0.15">
      <c r="A43"/>
      <c r="B43"/>
      <c r="C43"/>
      <c r="D43"/>
      <c r="E43"/>
      <c r="F43"/>
      <c r="G43"/>
      <c r="J43"/>
      <c r="K43"/>
      <c r="L43"/>
      <c r="M43"/>
    </row>
    <row r="44" spans="1:13" x14ac:dyDescent="0.15">
      <c r="A44" s="2" t="s">
        <v>138</v>
      </c>
      <c r="B44" s="2" t="s">
        <v>139</v>
      </c>
      <c r="C44" s="9" t="s">
        <v>140</v>
      </c>
      <c r="D44" s="9" t="s">
        <v>141</v>
      </c>
      <c r="E44" s="9" t="s">
        <v>9</v>
      </c>
      <c r="F44" s="9" t="s">
        <v>10</v>
      </c>
      <c r="G44" s="9" t="s">
        <v>11</v>
      </c>
      <c r="J44"/>
      <c r="K44"/>
      <c r="L44"/>
      <c r="M44"/>
    </row>
    <row r="45" spans="1:13" x14ac:dyDescent="0.15">
      <c r="A45" s="2">
        <v>3</v>
      </c>
      <c r="B45" s="2">
        <v>8</v>
      </c>
      <c r="C45" s="3">
        <v>-0.375</v>
      </c>
      <c r="D45" s="3">
        <v>-6.9000000000000006E-2</v>
      </c>
      <c r="E45" s="3">
        <v>0.30599999999999999</v>
      </c>
      <c r="F45" s="3">
        <f t="shared" ref="F45:F70" si="3">ABS(E45)</f>
        <v>0.30599999999999999</v>
      </c>
      <c r="G45" s="9">
        <f t="shared" ref="G45:G70" si="4">E45*E45</f>
        <v>9.3635999999999997E-2</v>
      </c>
      <c r="J45"/>
      <c r="K45"/>
      <c r="L45"/>
      <c r="M45"/>
    </row>
    <row r="46" spans="1:13" x14ac:dyDescent="0.15">
      <c r="A46" s="2">
        <v>3</v>
      </c>
      <c r="B46" s="2">
        <v>9</v>
      </c>
      <c r="C46" s="3">
        <v>-0.68899999999999995</v>
      </c>
      <c r="D46" s="3">
        <v>-0.17499999999999999</v>
      </c>
      <c r="E46" s="3">
        <v>0.51400000000000001</v>
      </c>
      <c r="F46" s="3">
        <f t="shared" si="3"/>
        <v>0.51400000000000001</v>
      </c>
      <c r="G46" s="9">
        <f t="shared" si="4"/>
        <v>0.26419599999999999</v>
      </c>
      <c r="J46"/>
      <c r="K46"/>
      <c r="L46"/>
      <c r="M46"/>
    </row>
    <row r="47" spans="1:13" x14ac:dyDescent="0.15">
      <c r="A47" s="2">
        <v>8</v>
      </c>
      <c r="B47" s="2">
        <v>11</v>
      </c>
      <c r="C47" s="3">
        <v>9.6000000000000002E-2</v>
      </c>
      <c r="D47" s="3">
        <v>-0.28899999999999998</v>
      </c>
      <c r="E47" s="3">
        <v>-0.38500000000000001</v>
      </c>
      <c r="F47" s="3">
        <f t="shared" si="3"/>
        <v>0.38500000000000001</v>
      </c>
      <c r="G47" s="9">
        <f t="shared" si="4"/>
        <v>0.148225</v>
      </c>
      <c r="J47"/>
      <c r="K47"/>
      <c r="L47"/>
      <c r="M47"/>
    </row>
    <row r="48" spans="1:13" x14ac:dyDescent="0.15">
      <c r="A48" s="2">
        <v>8</v>
      </c>
      <c r="B48" s="2">
        <v>12</v>
      </c>
      <c r="C48" s="3">
        <v>0.125</v>
      </c>
      <c r="D48" s="3">
        <v>0.19700000000000001</v>
      </c>
      <c r="E48" s="3">
        <v>7.1999999999999995E-2</v>
      </c>
      <c r="F48" s="3">
        <f t="shared" si="3"/>
        <v>7.1999999999999995E-2</v>
      </c>
      <c r="G48" s="9">
        <f t="shared" si="4"/>
        <v>5.1839999999999994E-3</v>
      </c>
      <c r="J48"/>
      <c r="K48"/>
      <c r="L48"/>
      <c r="M48"/>
    </row>
    <row r="49" spans="1:13" x14ac:dyDescent="0.15">
      <c r="A49" s="2">
        <v>8</v>
      </c>
      <c r="B49" s="2">
        <v>13</v>
      </c>
      <c r="C49" s="3">
        <v>0.125</v>
      </c>
      <c r="D49" s="3">
        <v>-0.66900000000000004</v>
      </c>
      <c r="E49" s="3">
        <v>-0.79400000000000004</v>
      </c>
      <c r="F49" s="3">
        <f t="shared" si="3"/>
        <v>0.79400000000000004</v>
      </c>
      <c r="G49" s="9">
        <f t="shared" si="4"/>
        <v>0.63043600000000011</v>
      </c>
      <c r="J49"/>
      <c r="K49"/>
      <c r="L49"/>
      <c r="M49"/>
    </row>
    <row r="50" spans="1:13" x14ac:dyDescent="0.15">
      <c r="A50" s="2">
        <v>8</v>
      </c>
      <c r="B50" s="2">
        <v>14</v>
      </c>
      <c r="C50" s="3">
        <v>9.6000000000000002E-2</v>
      </c>
      <c r="D50" s="3">
        <v>-0.33200000000000002</v>
      </c>
      <c r="E50" s="3">
        <v>-0.42799999999999999</v>
      </c>
      <c r="F50" s="3">
        <f t="shared" si="3"/>
        <v>0.42799999999999999</v>
      </c>
      <c r="G50" s="9">
        <f t="shared" si="4"/>
        <v>0.18318399999999999</v>
      </c>
      <c r="J50"/>
      <c r="K50"/>
      <c r="L50"/>
      <c r="M50"/>
    </row>
    <row r="51" spans="1:13" x14ac:dyDescent="0.15">
      <c r="A51" s="2">
        <v>8</v>
      </c>
      <c r="B51" s="2">
        <v>15</v>
      </c>
      <c r="C51" s="3">
        <v>-0.80100000000000005</v>
      </c>
      <c r="D51" s="3">
        <v>-0.53700000000000003</v>
      </c>
      <c r="E51" s="3">
        <v>0.26400000000000001</v>
      </c>
      <c r="F51" s="3">
        <f t="shared" si="3"/>
        <v>0.26400000000000001</v>
      </c>
      <c r="G51" s="9">
        <f t="shared" si="4"/>
        <v>6.9696000000000008E-2</v>
      </c>
      <c r="J51"/>
      <c r="K51"/>
      <c r="L51"/>
      <c r="M51"/>
    </row>
    <row r="52" spans="1:13" x14ac:dyDescent="0.15">
      <c r="A52" s="2">
        <v>8</v>
      </c>
      <c r="B52" s="2">
        <v>16</v>
      </c>
      <c r="C52" s="3">
        <v>-0.76200000000000001</v>
      </c>
      <c r="D52" s="3">
        <v>0.29599999999999999</v>
      </c>
      <c r="E52" s="3">
        <v>1.0580000000000001</v>
      </c>
      <c r="F52" s="3">
        <f t="shared" si="3"/>
        <v>1.0580000000000001</v>
      </c>
      <c r="G52" s="9">
        <f t="shared" si="4"/>
        <v>1.119364</v>
      </c>
      <c r="J52"/>
      <c r="K52"/>
      <c r="L52"/>
      <c r="M52"/>
    </row>
    <row r="53" spans="1:13" x14ac:dyDescent="0.15">
      <c r="A53" s="2">
        <v>8</v>
      </c>
      <c r="B53" s="2">
        <v>18</v>
      </c>
      <c r="C53" s="3">
        <v>-1.268</v>
      </c>
      <c r="D53" s="3">
        <v>-0.54100000000000004</v>
      </c>
      <c r="E53" s="3">
        <v>0.72699999999999998</v>
      </c>
      <c r="F53" s="3">
        <f t="shared" si="3"/>
        <v>0.72699999999999998</v>
      </c>
      <c r="G53" s="9">
        <f t="shared" si="4"/>
        <v>0.52852899999999992</v>
      </c>
      <c r="J53"/>
      <c r="K53"/>
      <c r="L53"/>
      <c r="M53"/>
    </row>
    <row r="54" spans="1:13" x14ac:dyDescent="0.15">
      <c r="A54" s="2">
        <v>8</v>
      </c>
      <c r="B54" s="2">
        <v>19</v>
      </c>
      <c r="C54" s="3">
        <v>-1.2390000000000001</v>
      </c>
      <c r="D54" s="3">
        <v>-0.751</v>
      </c>
      <c r="E54" s="3">
        <v>0.48799999999999999</v>
      </c>
      <c r="F54" s="3">
        <f t="shared" si="3"/>
        <v>0.48799999999999999</v>
      </c>
      <c r="G54" s="9">
        <f t="shared" si="4"/>
        <v>0.23814399999999999</v>
      </c>
      <c r="J54"/>
      <c r="K54"/>
      <c r="L54"/>
      <c r="M54"/>
    </row>
    <row r="55" spans="1:13" x14ac:dyDescent="0.15">
      <c r="A55" s="2">
        <v>8</v>
      </c>
      <c r="B55" s="2">
        <v>20</v>
      </c>
      <c r="C55" s="3">
        <v>-0.872</v>
      </c>
      <c r="D55" s="3">
        <v>-0.65400000000000003</v>
      </c>
      <c r="E55" s="3">
        <v>0.218</v>
      </c>
      <c r="F55" s="3">
        <f t="shared" si="3"/>
        <v>0.218</v>
      </c>
      <c r="G55" s="9">
        <f t="shared" si="4"/>
        <v>4.7523999999999997E-2</v>
      </c>
      <c r="J55"/>
      <c r="K55"/>
      <c r="L55"/>
      <c r="M55"/>
    </row>
    <row r="56" spans="1:13" x14ac:dyDescent="0.15">
      <c r="A56" s="2">
        <v>8</v>
      </c>
      <c r="B56" s="2">
        <v>21</v>
      </c>
      <c r="C56" s="3">
        <v>-1.571</v>
      </c>
      <c r="D56" s="3">
        <v>-1.3220000000000001</v>
      </c>
      <c r="E56" s="3">
        <v>0.249</v>
      </c>
      <c r="F56" s="3">
        <f t="shared" si="3"/>
        <v>0.249</v>
      </c>
      <c r="G56" s="9">
        <f t="shared" si="4"/>
        <v>6.2001000000000001E-2</v>
      </c>
      <c r="J56"/>
      <c r="K56"/>
      <c r="L56"/>
      <c r="M56"/>
    </row>
    <row r="57" spans="1:13" x14ac:dyDescent="0.15">
      <c r="A57" s="2">
        <v>8</v>
      </c>
      <c r="B57" s="2">
        <v>22</v>
      </c>
      <c r="C57" s="3">
        <v>-1.008</v>
      </c>
      <c r="D57" s="3">
        <v>-0.33700000000000002</v>
      </c>
      <c r="E57" s="3">
        <v>0.67100000000000004</v>
      </c>
      <c r="F57" s="3">
        <f t="shared" si="3"/>
        <v>0.67100000000000004</v>
      </c>
      <c r="G57" s="9">
        <f t="shared" si="4"/>
        <v>0.45024100000000006</v>
      </c>
      <c r="J57"/>
      <c r="K57"/>
      <c r="L57"/>
      <c r="M57"/>
    </row>
    <row r="58" spans="1:13" x14ac:dyDescent="0.15">
      <c r="A58" s="2">
        <v>8</v>
      </c>
      <c r="B58" s="2">
        <v>26</v>
      </c>
      <c r="C58" s="3">
        <v>0.47599999999999998</v>
      </c>
      <c r="D58" s="3">
        <v>0.46700000000000003</v>
      </c>
      <c r="E58" s="3">
        <v>-8.9999999999999993E-3</v>
      </c>
      <c r="F58" s="3">
        <f t="shared" si="3"/>
        <v>8.9999999999999993E-3</v>
      </c>
      <c r="G58" s="9">
        <f t="shared" si="4"/>
        <v>8.099999999999999E-5</v>
      </c>
      <c r="J58"/>
      <c r="K58"/>
      <c r="L58"/>
      <c r="M58"/>
    </row>
    <row r="59" spans="1:13" x14ac:dyDescent="0.15">
      <c r="A59" s="2">
        <v>9</v>
      </c>
      <c r="B59" s="2">
        <v>10</v>
      </c>
      <c r="C59" s="3">
        <v>0.82099999999999995</v>
      </c>
      <c r="D59" s="3">
        <v>-0.219</v>
      </c>
      <c r="E59" s="3">
        <v>-1.04</v>
      </c>
      <c r="F59" s="3">
        <f t="shared" si="3"/>
        <v>1.04</v>
      </c>
      <c r="G59" s="9">
        <f t="shared" si="4"/>
        <v>1.0816000000000001</v>
      </c>
      <c r="J59"/>
      <c r="K59"/>
      <c r="L59"/>
      <c r="M59"/>
    </row>
    <row r="60" spans="1:13" x14ac:dyDescent="0.15">
      <c r="A60" s="2">
        <v>9</v>
      </c>
      <c r="B60" s="2">
        <v>17</v>
      </c>
      <c r="C60" s="3">
        <v>-0.22900000000000001</v>
      </c>
      <c r="D60" s="3">
        <v>-0.193</v>
      </c>
      <c r="E60" s="3">
        <v>3.5999999999999997E-2</v>
      </c>
      <c r="F60" s="3">
        <f t="shared" si="3"/>
        <v>3.5999999999999997E-2</v>
      </c>
      <c r="G60" s="9">
        <f t="shared" si="4"/>
        <v>1.2959999999999998E-3</v>
      </c>
      <c r="J60"/>
      <c r="K60"/>
      <c r="L60"/>
      <c r="M60"/>
    </row>
    <row r="61" spans="1:13" x14ac:dyDescent="0.15">
      <c r="A61" s="2">
        <v>19</v>
      </c>
      <c r="B61" s="2">
        <v>23</v>
      </c>
      <c r="C61" s="3">
        <v>-1.0449999999999999</v>
      </c>
      <c r="D61" s="3">
        <v>-0.36</v>
      </c>
      <c r="E61" s="3">
        <v>0.68500000000000005</v>
      </c>
      <c r="F61" s="3">
        <f t="shared" si="3"/>
        <v>0.68500000000000005</v>
      </c>
      <c r="G61" s="9">
        <f t="shared" si="4"/>
        <v>0.46922500000000006</v>
      </c>
      <c r="J61"/>
      <c r="K61"/>
      <c r="L61"/>
      <c r="M61"/>
    </row>
    <row r="62" spans="1:13" x14ac:dyDescent="0.15">
      <c r="A62" s="2">
        <v>26</v>
      </c>
      <c r="B62" s="2">
        <v>27</v>
      </c>
      <c r="C62" s="3">
        <v>-1.774</v>
      </c>
      <c r="D62" s="3">
        <v>-0.17299999999999999</v>
      </c>
      <c r="E62" s="3">
        <v>1.601</v>
      </c>
      <c r="F62" s="3">
        <f t="shared" si="3"/>
        <v>1.601</v>
      </c>
      <c r="G62" s="9">
        <f t="shared" si="4"/>
        <v>2.5632009999999998</v>
      </c>
      <c r="J62"/>
      <c r="K62"/>
      <c r="L62"/>
      <c r="M62"/>
    </row>
    <row r="63" spans="1:13" x14ac:dyDescent="0.15">
      <c r="A63" s="2">
        <v>26</v>
      </c>
      <c r="B63" s="2">
        <v>28</v>
      </c>
      <c r="C63" s="3">
        <v>-1.3480000000000001</v>
      </c>
      <c r="D63" s="3">
        <v>-1.012</v>
      </c>
      <c r="E63" s="3">
        <v>0.33600000000000002</v>
      </c>
      <c r="F63" s="3">
        <f t="shared" si="3"/>
        <v>0.33600000000000002</v>
      </c>
      <c r="G63" s="9">
        <f t="shared" si="4"/>
        <v>0.11289600000000001</v>
      </c>
      <c r="J63"/>
      <c r="K63"/>
      <c r="L63"/>
      <c r="M63"/>
    </row>
    <row r="64" spans="1:13" x14ac:dyDescent="0.15">
      <c r="A64" s="2">
        <v>26</v>
      </c>
      <c r="B64" s="2">
        <v>29</v>
      </c>
      <c r="C64" s="3">
        <v>-1.504</v>
      </c>
      <c r="D64" s="3">
        <v>-0.61899999999999999</v>
      </c>
      <c r="E64" s="3">
        <v>0.88500000000000001</v>
      </c>
      <c r="F64" s="3">
        <f t="shared" si="3"/>
        <v>0.88500000000000001</v>
      </c>
      <c r="G64" s="9">
        <f t="shared" si="4"/>
        <v>0.78322500000000006</v>
      </c>
      <c r="J64"/>
      <c r="K64"/>
      <c r="L64"/>
      <c r="M64"/>
    </row>
    <row r="65" spans="1:13" x14ac:dyDescent="0.15">
      <c r="A65" s="2">
        <v>26</v>
      </c>
      <c r="B65" s="2">
        <v>30</v>
      </c>
      <c r="C65" s="3">
        <v>-2.641</v>
      </c>
      <c r="D65" s="3">
        <v>-3.0539999999999998</v>
      </c>
      <c r="E65" s="3">
        <v>-0.41299999999999998</v>
      </c>
      <c r="F65" s="3">
        <f t="shared" si="3"/>
        <v>0.41299999999999998</v>
      </c>
      <c r="G65" s="9">
        <f t="shared" si="4"/>
        <v>0.17056899999999997</v>
      </c>
      <c r="J65"/>
      <c r="K65"/>
      <c r="L65"/>
      <c r="M65"/>
    </row>
    <row r="66" spans="1:13" x14ac:dyDescent="0.15">
      <c r="A66" s="2">
        <v>26</v>
      </c>
      <c r="B66" s="2">
        <v>31</v>
      </c>
      <c r="C66" s="3">
        <v>-2.5089999999999999</v>
      </c>
      <c r="D66" s="3">
        <v>-1.2190000000000001</v>
      </c>
      <c r="E66" s="3">
        <v>1.29</v>
      </c>
      <c r="F66" s="3">
        <f t="shared" si="3"/>
        <v>1.29</v>
      </c>
      <c r="G66" s="9">
        <f t="shared" si="4"/>
        <v>1.6641000000000001</v>
      </c>
      <c r="J66"/>
      <c r="K66"/>
      <c r="L66"/>
      <c r="M66"/>
    </row>
    <row r="67" spans="1:13" x14ac:dyDescent="0.15">
      <c r="A67" s="2">
        <v>30</v>
      </c>
      <c r="B67" s="2">
        <v>32</v>
      </c>
      <c r="C67" s="3">
        <v>-1.421</v>
      </c>
      <c r="D67" s="3">
        <v>-5.6000000000000001E-2</v>
      </c>
      <c r="E67" s="3">
        <v>1.365</v>
      </c>
      <c r="F67" s="3">
        <f t="shared" si="3"/>
        <v>1.365</v>
      </c>
      <c r="G67" s="9">
        <f t="shared" si="4"/>
        <v>1.8632249999999999</v>
      </c>
      <c r="J67"/>
      <c r="K67"/>
      <c r="L67"/>
      <c r="M67"/>
    </row>
    <row r="68" spans="1:13" x14ac:dyDescent="0.15">
      <c r="A68" s="2">
        <v>32</v>
      </c>
      <c r="B68" s="2">
        <v>33</v>
      </c>
      <c r="C68" s="3">
        <v>3.6819999999999999</v>
      </c>
      <c r="D68" s="3">
        <v>1.1140000000000001</v>
      </c>
      <c r="E68" s="3">
        <v>-2.5680000000000001</v>
      </c>
      <c r="F68" s="3">
        <f t="shared" si="3"/>
        <v>2.5680000000000001</v>
      </c>
      <c r="G68" s="9">
        <f t="shared" si="4"/>
        <v>6.5946240000000005</v>
      </c>
      <c r="J68"/>
      <c r="K68"/>
      <c r="L68"/>
      <c r="M68"/>
    </row>
    <row r="69" spans="1:13" x14ac:dyDescent="0.15">
      <c r="A69" s="2">
        <v>32</v>
      </c>
      <c r="B69" s="2">
        <v>34</v>
      </c>
      <c r="C69" s="3">
        <v>0.41099999999999998</v>
      </c>
      <c r="D69" s="3">
        <v>1.68</v>
      </c>
      <c r="E69" s="3">
        <v>1.2689999999999999</v>
      </c>
      <c r="F69" s="3">
        <f t="shared" si="3"/>
        <v>1.2689999999999999</v>
      </c>
      <c r="G69" s="9">
        <f t="shared" si="4"/>
        <v>1.6103609999999997</v>
      </c>
      <c r="J69"/>
      <c r="K69"/>
      <c r="L69"/>
      <c r="M69"/>
    </row>
    <row r="70" spans="1:13" x14ac:dyDescent="0.15">
      <c r="A70" s="2">
        <v>32</v>
      </c>
      <c r="B70" s="2">
        <v>35</v>
      </c>
      <c r="C70" s="3">
        <v>-1.05</v>
      </c>
      <c r="D70" s="3">
        <v>-0.151</v>
      </c>
      <c r="E70" s="3">
        <v>0.89900000000000002</v>
      </c>
      <c r="F70" s="3">
        <f t="shared" si="3"/>
        <v>0.89900000000000002</v>
      </c>
      <c r="G70" s="9">
        <f t="shared" si="4"/>
        <v>0.80820100000000006</v>
      </c>
      <c r="J70"/>
      <c r="K70"/>
      <c r="L70"/>
      <c r="M70"/>
    </row>
    <row r="71" spans="1:13" x14ac:dyDescent="0.15">
      <c r="A71" s="2" t="s">
        <v>130</v>
      </c>
      <c r="B71" s="2" t="s">
        <v>135</v>
      </c>
      <c r="C71" t="s">
        <v>130</v>
      </c>
      <c r="D71" t="s">
        <v>130</v>
      </c>
      <c r="E71" t="s">
        <v>130</v>
      </c>
      <c r="F71" t="s">
        <v>130</v>
      </c>
      <c r="G71" s="3">
        <f>SQRT(AVERAGE(G45:G70))</f>
        <v>0.91068368231278263</v>
      </c>
      <c r="J71"/>
      <c r="K71"/>
      <c r="L71"/>
      <c r="M71"/>
    </row>
    <row r="72" spans="1:13" x14ac:dyDescent="0.15">
      <c r="A72" s="2" t="s">
        <v>130</v>
      </c>
      <c r="B72" s="2" t="s">
        <v>134</v>
      </c>
      <c r="C72" t="s">
        <v>130</v>
      </c>
      <c r="D72" t="s">
        <v>130</v>
      </c>
      <c r="E72" t="s">
        <v>130</v>
      </c>
      <c r="F72" s="3">
        <f>AVERAGE(F45:F70)</f>
        <v>0.71423076923076911</v>
      </c>
      <c r="G72" s="3"/>
      <c r="J72"/>
      <c r="K72"/>
      <c r="L72"/>
      <c r="M72"/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2514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bace</vt:lpstr>
      <vt:lpstr>cdk2</vt:lpstr>
      <vt:lpstr>mcl1</vt:lpstr>
      <vt:lpstr>ptp1b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revision>43</cp:revision>
  <dcterms:modified xsi:type="dcterms:W3CDTF">2020-02-11T15:14:57Z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