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010" yWindow="675" windowWidth="16245" windowHeight="8115"/>
  </bookViews>
  <sheets>
    <sheet name="DATA" sheetId="1" r:id="rId1"/>
  </sheets>
  <definedNames>
    <definedName name="_xlnm._FilterDatabase" localSheetId="0" hidden="1">DATA!#REF!</definedName>
    <definedName name="MIKE">DATA!$A$1:$AR$240</definedName>
  </definedNames>
  <calcPr calcId="145621"/>
</workbook>
</file>

<file path=xl/calcChain.xml><?xml version="1.0" encoding="utf-8"?>
<calcChain xmlns="http://schemas.openxmlformats.org/spreadsheetml/2006/main">
  <c r="M52" i="1" l="1"/>
  <c r="JV52" i="1"/>
  <c r="JO52" i="1"/>
  <c r="JN52" i="1"/>
  <c r="JM52" i="1"/>
  <c r="JL52" i="1"/>
  <c r="IY52" i="1"/>
  <c r="JP52" i="1" s="1"/>
  <c r="IX52" i="1"/>
  <c r="JI52" i="1" s="1"/>
  <c r="HP52" i="1"/>
  <c r="JQ52" i="1"/>
  <c r="JU52" i="1" l="1"/>
  <c r="JX52" i="1"/>
  <c r="JJ52" i="1"/>
  <c r="JK52" i="1"/>
  <c r="JE52" i="1"/>
  <c r="M100" i="1" l="1"/>
  <c r="M31" i="1" l="1"/>
  <c r="M30" i="1"/>
  <c r="M35" i="1" l="1"/>
  <c r="M94" i="1" l="1"/>
  <c r="M172" i="1" l="1"/>
  <c r="M18" i="1"/>
  <c r="M74" i="1"/>
  <c r="M2" i="1"/>
  <c r="M45" i="1" l="1"/>
  <c r="M240" i="1"/>
  <c r="M193" i="1"/>
  <c r="M192" i="1"/>
  <c r="M57" i="1"/>
  <c r="M191" i="1"/>
  <c r="M190" i="1"/>
  <c r="M113" i="1"/>
  <c r="M56" i="1"/>
  <c r="M112" i="1"/>
  <c r="M111" i="1"/>
  <c r="M110" i="1"/>
  <c r="M109" i="1"/>
  <c r="M189" i="1"/>
  <c r="M188" i="1"/>
  <c r="M187" i="1"/>
  <c r="M239" i="1"/>
  <c r="M238" i="1"/>
  <c r="M108" i="1"/>
  <c r="M237" i="1"/>
  <c r="M186" i="1"/>
  <c r="M19" i="1"/>
  <c r="M185" i="1"/>
  <c r="M184" i="1"/>
  <c r="M107" i="1"/>
  <c r="M106" i="1"/>
  <c r="M236" i="1"/>
  <c r="M105" i="1"/>
  <c r="M104" i="1"/>
  <c r="M183" i="1"/>
  <c r="M182" i="1"/>
  <c r="M103" i="1"/>
  <c r="M181" i="1"/>
  <c r="M55" i="1"/>
  <c r="M102" i="1"/>
  <c r="M180" i="1"/>
  <c r="M54" i="1"/>
  <c r="M179" i="1"/>
  <c r="M178" i="1"/>
  <c r="M177" i="1"/>
  <c r="M235" i="1"/>
  <c r="M176" i="1"/>
  <c r="M175" i="1"/>
  <c r="M53" i="1"/>
  <c r="M174" i="1"/>
  <c r="M101" i="1"/>
  <c r="M99" i="1"/>
  <c r="M98" i="1"/>
  <c r="M173" i="1"/>
  <c r="M97" i="1"/>
  <c r="M96" i="1"/>
  <c r="M234" i="1"/>
  <c r="M17" i="1"/>
  <c r="M233" i="1"/>
  <c r="M232" i="1"/>
  <c r="M231" i="1"/>
  <c r="M95" i="1"/>
  <c r="M171" i="1"/>
  <c r="M93" i="1"/>
  <c r="M230" i="1"/>
  <c r="M229" i="1"/>
  <c r="M228" i="1"/>
  <c r="M51" i="1"/>
  <c r="M50" i="1"/>
  <c r="M48" i="1"/>
  <c r="M47" i="1"/>
  <c r="M46" i="1"/>
  <c r="M49" i="1"/>
  <c r="M44" i="1"/>
  <c r="M43" i="1"/>
  <c r="M42" i="1"/>
  <c r="M41" i="1"/>
  <c r="M40" i="1"/>
  <c r="M170" i="1"/>
  <c r="M227" i="1"/>
  <c r="M169" i="1"/>
  <c r="M92" i="1"/>
  <c r="M226" i="1"/>
  <c r="M225" i="1"/>
  <c r="M224" i="1"/>
  <c r="M223" i="1"/>
  <c r="M16" i="1"/>
  <c r="M168" i="1"/>
  <c r="M167" i="1"/>
  <c r="M166" i="1"/>
  <c r="M91" i="1"/>
  <c r="M165" i="1"/>
  <c r="M39" i="1"/>
  <c r="M164" i="1"/>
  <c r="M90" i="1"/>
  <c r="M163" i="1"/>
  <c r="M162" i="1"/>
  <c r="M161" i="1"/>
  <c r="M89" i="1"/>
  <c r="M88" i="1"/>
  <c r="M38" i="1"/>
  <c r="M37" i="1"/>
  <c r="M222" i="1"/>
  <c r="M160" i="1"/>
  <c r="M159" i="1"/>
  <c r="M87" i="1"/>
  <c r="M86" i="1"/>
  <c r="M221" i="1"/>
  <c r="M158" i="1"/>
  <c r="M157" i="1"/>
  <c r="M220" i="1"/>
  <c r="M156" i="1"/>
  <c r="M15" i="1"/>
  <c r="M155" i="1"/>
  <c r="M36" i="1"/>
  <c r="M33" i="1"/>
  <c r="M34" i="1"/>
  <c r="M85" i="1"/>
  <c r="M219" i="1"/>
  <c r="M218" i="1"/>
  <c r="M154" i="1"/>
  <c r="M153" i="1"/>
  <c r="M84" i="1"/>
  <c r="M152" i="1"/>
  <c r="M83" i="1"/>
  <c r="M151" i="1"/>
  <c r="M217" i="1"/>
  <c r="M216" i="1"/>
  <c r="M150" i="1"/>
  <c r="M149" i="1"/>
  <c r="M14" i="1"/>
  <c r="M82" i="1"/>
  <c r="M148" i="1"/>
  <c r="M81" i="1"/>
  <c r="M80" i="1"/>
  <c r="M215" i="1"/>
  <c r="M147" i="1"/>
  <c r="M79" i="1"/>
  <c r="M214" i="1"/>
  <c r="M146" i="1"/>
  <c r="M78" i="1"/>
  <c r="M145" i="1"/>
  <c r="M13" i="1"/>
  <c r="M12" i="1"/>
  <c r="M213" i="1"/>
  <c r="M11" i="1"/>
  <c r="M144" i="1"/>
  <c r="M10" i="1"/>
  <c r="M77" i="1"/>
  <c r="M212" i="1"/>
  <c r="M143" i="1"/>
  <c r="M142" i="1"/>
  <c r="M211" i="1"/>
  <c r="M141" i="1"/>
  <c r="M76" i="1"/>
  <c r="M140" i="1"/>
  <c r="M29" i="1"/>
  <c r="M139" i="1"/>
  <c r="M138" i="1"/>
  <c r="M9" i="1"/>
  <c r="M75" i="1"/>
  <c r="M210" i="1"/>
  <c r="M137" i="1"/>
  <c r="M136" i="1"/>
  <c r="M135" i="1"/>
  <c r="M209" i="1"/>
  <c r="M208" i="1"/>
  <c r="M207" i="1"/>
  <c r="M206" i="1"/>
  <c r="M205" i="1"/>
  <c r="M134" i="1"/>
  <c r="M133" i="1"/>
  <c r="M8" i="1"/>
  <c r="M73" i="1"/>
  <c r="M28" i="1"/>
  <c r="M132" i="1"/>
  <c r="M131" i="1"/>
  <c r="M72" i="1"/>
  <c r="M204" i="1"/>
  <c r="M27" i="1"/>
  <c r="M26" i="1"/>
  <c r="M25" i="1"/>
  <c r="M24" i="1"/>
  <c r="M23" i="1"/>
  <c r="M22" i="1"/>
  <c r="M7" i="1"/>
  <c r="M130" i="1"/>
  <c r="M71" i="1"/>
  <c r="M6" i="1"/>
  <c r="M70" i="1"/>
  <c r="M203" i="1"/>
  <c r="M69" i="1"/>
  <c r="M129" i="1"/>
  <c r="M128" i="1"/>
  <c r="M21" i="1"/>
  <c r="M68" i="1"/>
  <c r="M67" i="1"/>
  <c r="M202" i="1"/>
  <c r="M66" i="1"/>
  <c r="M65" i="1"/>
  <c r="M5" i="1"/>
  <c r="M201" i="1"/>
  <c r="M127" i="1"/>
  <c r="M64" i="1"/>
  <c r="M63" i="1"/>
  <c r="M4" i="1"/>
  <c r="M62" i="1"/>
  <c r="M200" i="1"/>
  <c r="M126" i="1"/>
  <c r="M125" i="1"/>
  <c r="M199" i="1"/>
  <c r="M124" i="1"/>
  <c r="M198" i="1"/>
  <c r="M197" i="1"/>
  <c r="M123" i="1"/>
  <c r="M122" i="1"/>
  <c r="M121" i="1"/>
  <c r="M120" i="1"/>
  <c r="M119" i="1"/>
  <c r="M196" i="1"/>
  <c r="M61" i="1"/>
  <c r="M118" i="1"/>
  <c r="M117" i="1"/>
  <c r="M195" i="1"/>
  <c r="M3" i="1"/>
  <c r="M116" i="1"/>
  <c r="M60" i="1"/>
  <c r="M194" i="1"/>
  <c r="M20" i="1"/>
  <c r="M59" i="1"/>
  <c r="M58" i="1"/>
  <c r="M115" i="1"/>
  <c r="M114" i="1"/>
</calcChain>
</file>

<file path=xl/comments1.xml><?xml version="1.0" encoding="utf-8"?>
<comments xmlns="http://schemas.openxmlformats.org/spreadsheetml/2006/main">
  <authors>
    <author>Aleo, Michael D</author>
  </authors>
  <commentList>
    <comment ref="I174" authorId="0">
      <text>
        <r>
          <rPr>
            <b/>
            <sz val="9"/>
            <color indexed="81"/>
            <rFont val="Tahoma"/>
            <family val="2"/>
          </rPr>
          <t>Aleo, Michael D:</t>
        </r>
        <r>
          <rPr>
            <sz val="9"/>
            <color indexed="81"/>
            <rFont val="Tahoma"/>
            <family val="2"/>
          </rPr>
          <t xml:space="preserve">
Cmax values from Kenna JPET</t>
        </r>
      </text>
    </comment>
  </commentList>
</comments>
</file>

<file path=xl/sharedStrings.xml><?xml version="1.0" encoding="utf-8"?>
<sst xmlns="http://schemas.openxmlformats.org/spreadsheetml/2006/main" count="4484" uniqueCount="590">
  <si>
    <t>BDDCS Class (Benet)</t>
  </si>
  <si>
    <t>LTKBID (Chen)</t>
  </si>
  <si>
    <t>Severity Class (Chen)</t>
  </si>
  <si>
    <t>Label Section (Chen)</t>
  </si>
  <si>
    <t>vDILIConcern (Chen)</t>
  </si>
  <si>
    <t>Ionization by MOKA</t>
  </si>
  <si>
    <t>ECCS Class</t>
  </si>
  <si>
    <t>HepG2 Glu/Gal Ratio</t>
  </si>
  <si>
    <t>MRP4 (Mean_% Inhibition at 300 uM)</t>
  </si>
  <si>
    <t>4-Aminosalicylic Acid</t>
  </si>
  <si>
    <t>LT00505</t>
  </si>
  <si>
    <t>Most-DILI-Concern</t>
  </si>
  <si>
    <t>Warnings and precautions</t>
  </si>
  <si>
    <t>Acid</t>
  </si>
  <si>
    <t>Class 1A</t>
  </si>
  <si>
    <t>&gt;</t>
  </si>
  <si>
    <t>NO</t>
  </si>
  <si>
    <t>NO EFFECT</t>
  </si>
  <si>
    <t>=</t>
  </si>
  <si>
    <t>&gt;100</t>
  </si>
  <si>
    <t>Less-DILI-Concern</t>
  </si>
  <si>
    <t>Adverse reactions</t>
  </si>
  <si>
    <t>LT00040</t>
  </si>
  <si>
    <t>Antivirals</t>
  </si>
  <si>
    <t>Neutral</t>
  </si>
  <si>
    <t>Class 2</t>
  </si>
  <si>
    <t>YES</t>
  </si>
  <si>
    <t>No-DILI-Concern</t>
  </si>
  <si>
    <t>No match</t>
  </si>
  <si>
    <t>Acetylsalicylic Acid (Aspirin)</t>
  </si>
  <si>
    <t>NSAIDs</t>
  </si>
  <si>
    <t>LT00053</t>
  </si>
  <si>
    <t>Box warning</t>
  </si>
  <si>
    <t>Acyclovir</t>
  </si>
  <si>
    <t>LT00041</t>
  </si>
  <si>
    <t>Class 4</t>
  </si>
  <si>
    <t>Base</t>
  </si>
  <si>
    <t>Amantadine</t>
  </si>
  <si>
    <t>mGluR5, negative allosteric modulator</t>
  </si>
  <si>
    <t>ADX-10059</t>
  </si>
  <si>
    <t>Withdrawn</t>
  </si>
  <si>
    <t>Adrenergics</t>
  </si>
  <si>
    <t>Albuterol; Salbutamol</t>
  </si>
  <si>
    <t>&lt;</t>
  </si>
  <si>
    <t>LT01051</t>
  </si>
  <si>
    <t>LT00980</t>
  </si>
  <si>
    <t>Antihypocalcemic agents</t>
  </si>
  <si>
    <t>Alendronate Sodium</t>
  </si>
  <si>
    <t>Allopurinol</t>
  </si>
  <si>
    <t>LT00043</t>
  </si>
  <si>
    <t>Antigout agents</t>
  </si>
  <si>
    <t>LT00503</t>
  </si>
  <si>
    <t>Dopaminergics</t>
  </si>
  <si>
    <t>Ambrisentan</t>
  </si>
  <si>
    <t>LT00618</t>
  </si>
  <si>
    <t>ETRAs</t>
  </si>
  <si>
    <t>Amikacin</t>
  </si>
  <si>
    <t>LT01068</t>
  </si>
  <si>
    <t>Antibacterials</t>
  </si>
  <si>
    <t>Amineptine</t>
  </si>
  <si>
    <t>LT00045</t>
  </si>
  <si>
    <t>Antidepressants</t>
  </si>
  <si>
    <t>Zwit</t>
  </si>
  <si>
    <t>Class 3A</t>
  </si>
  <si>
    <t>Antimycobacterials</t>
  </si>
  <si>
    <t>LT00046</t>
  </si>
  <si>
    <t>Antiarrhythmics</t>
  </si>
  <si>
    <t>Amiodarone Hydrochloride</t>
  </si>
  <si>
    <t>Amoxicillin</t>
  </si>
  <si>
    <t>LT00507</t>
  </si>
  <si>
    <t>Discontinued</t>
  </si>
  <si>
    <t>Substance P</t>
  </si>
  <si>
    <t>Atropine</t>
  </si>
  <si>
    <t>LT00511</t>
  </si>
  <si>
    <t>Anticholinergics</t>
  </si>
  <si>
    <t>Azathioprine</t>
  </si>
  <si>
    <t>LT00006</t>
  </si>
  <si>
    <t>Immunosuppressants</t>
  </si>
  <si>
    <t>Benoxaprofen</t>
  </si>
  <si>
    <t>LT00513</t>
  </si>
  <si>
    <t>Benzarone</t>
  </si>
  <si>
    <t>LT01120</t>
  </si>
  <si>
    <t>Vasoprotectives</t>
  </si>
  <si>
    <t>Benzbromarone</t>
  </si>
  <si>
    <t>LT00278</t>
  </si>
  <si>
    <t>Benziodarone</t>
  </si>
  <si>
    <t>LT01121</t>
  </si>
  <si>
    <t>Class 3B</t>
  </si>
  <si>
    <t>LT01123</t>
  </si>
  <si>
    <t>Benztropine Mesylate</t>
  </si>
  <si>
    <t>Betaine</t>
  </si>
  <si>
    <t>LT02189</t>
  </si>
  <si>
    <t>Amino Acid Supplements</t>
  </si>
  <si>
    <t>Bicalutamide</t>
  </si>
  <si>
    <t>LT00056</t>
  </si>
  <si>
    <t>Antineoplastic agents</t>
  </si>
  <si>
    <t>Biperiden</t>
  </si>
  <si>
    <t>LT00817</t>
  </si>
  <si>
    <t>Antimuscarinics</t>
  </si>
  <si>
    <t>Bosentan</t>
  </si>
  <si>
    <t>LT01140</t>
  </si>
  <si>
    <t>Class 1B</t>
  </si>
  <si>
    <t>Bromfenac</t>
  </si>
  <si>
    <t>LT00519</t>
  </si>
  <si>
    <t>LT02076</t>
  </si>
  <si>
    <t>Antihistamines</t>
  </si>
  <si>
    <t>Brompheniramine Maleate</t>
  </si>
  <si>
    <t>Bupropion</t>
  </si>
  <si>
    <t>LT00058</t>
  </si>
  <si>
    <t>Buspirone</t>
  </si>
  <si>
    <t>LT01148</t>
  </si>
  <si>
    <t>Anxiolytics</t>
  </si>
  <si>
    <t>LT01022</t>
  </si>
  <si>
    <t>Captopril</t>
  </si>
  <si>
    <t>LT00059</t>
  </si>
  <si>
    <t>ACE inhibitors</t>
  </si>
  <si>
    <t>Carbamazepine</t>
  </si>
  <si>
    <t>LT00060</t>
  </si>
  <si>
    <t>Antiepileptics</t>
  </si>
  <si>
    <t>Carbetapentane Citrate</t>
  </si>
  <si>
    <t>Antitussives</t>
  </si>
  <si>
    <t>Carbidopa</t>
  </si>
  <si>
    <t>LT01160</t>
  </si>
  <si>
    <t>Carboplatin</t>
  </si>
  <si>
    <t>LT00061</t>
  </si>
  <si>
    <t>Chloroquine</t>
  </si>
  <si>
    <t>LT01207</t>
  </si>
  <si>
    <t>Chlorpheniramine</t>
  </si>
  <si>
    <t>LT00009</t>
  </si>
  <si>
    <t>Chlorpromazine</t>
  </si>
  <si>
    <t>LT00068</t>
  </si>
  <si>
    <t>Chlorpropamide</t>
  </si>
  <si>
    <t>LT00379</t>
  </si>
  <si>
    <t>Antidiabetics</t>
  </si>
  <si>
    <t>Cinchophen</t>
  </si>
  <si>
    <t>LT01219</t>
  </si>
  <si>
    <t>Ciprofloxacin</t>
  </si>
  <si>
    <t>LT00178</t>
  </si>
  <si>
    <t>Cisplatin</t>
  </si>
  <si>
    <t>LT00071</t>
  </si>
  <si>
    <t>Clemastine</t>
  </si>
  <si>
    <t>LT02222</t>
  </si>
  <si>
    <t>Clofibrate</t>
  </si>
  <si>
    <t>LT00011</t>
  </si>
  <si>
    <t>Antihyperlipidemics</t>
  </si>
  <si>
    <t>Clonidine</t>
  </si>
  <si>
    <t>LT01231</t>
  </si>
  <si>
    <t>Clotrimazole</t>
  </si>
  <si>
    <t>LT00248</t>
  </si>
  <si>
    <t>Antifungals</t>
  </si>
  <si>
    <t>Clozapine</t>
  </si>
  <si>
    <t>LT00287</t>
  </si>
  <si>
    <t>Colchicine</t>
  </si>
  <si>
    <t>LT00076</t>
  </si>
  <si>
    <t>CP-085958</t>
  </si>
  <si>
    <t>LTD4 antagonists</t>
  </si>
  <si>
    <t>CP-122721</t>
  </si>
  <si>
    <t>CP-422935</t>
  </si>
  <si>
    <t>NPY-1 Antagonist</t>
  </si>
  <si>
    <t>CP-456773</t>
  </si>
  <si>
    <t>IL-1 Releasing Inhibitor</t>
  </si>
  <si>
    <t>CP-457920</t>
  </si>
  <si>
    <t>GABAA5 Inverse Agonist</t>
  </si>
  <si>
    <t>CP-724714</t>
  </si>
  <si>
    <t>HER2 tyrosine kinase inhibitor</t>
  </si>
  <si>
    <t>Vitamins</t>
  </si>
  <si>
    <t>Cyanocobalamin (Vitamin B12)</t>
  </si>
  <si>
    <t>LT02002</t>
  </si>
  <si>
    <t>Cyclophosphamide</t>
  </si>
  <si>
    <t>LT00013</t>
  </si>
  <si>
    <t>Cyclosporin</t>
  </si>
  <si>
    <t>LT00380</t>
  </si>
  <si>
    <t>Dacarbazine</t>
  </si>
  <si>
    <t>LT00288</t>
  </si>
  <si>
    <t>Darbufelone</t>
  </si>
  <si>
    <t>PGHS-2 inhibitor</t>
  </si>
  <si>
    <t>Deferoxamine</t>
  </si>
  <si>
    <t>LT00386</t>
  </si>
  <si>
    <t>Chelating agents</t>
  </si>
  <si>
    <t>Desipramine</t>
  </si>
  <si>
    <t>LT01265</t>
  </si>
  <si>
    <t>Diclofenac</t>
  </si>
  <si>
    <t>LT00084</t>
  </si>
  <si>
    <t>Didanosine</t>
  </si>
  <si>
    <t>LT01285</t>
  </si>
  <si>
    <t>Digoxin</t>
  </si>
  <si>
    <t>LT00292</t>
  </si>
  <si>
    <t>Antiarrythmatic</t>
  </si>
  <si>
    <t>Dihydroergotamine</t>
  </si>
  <si>
    <t>LT02218</t>
  </si>
  <si>
    <t>Vasoconstrictors</t>
  </si>
  <si>
    <t>Diphenhydramine</t>
  </si>
  <si>
    <t>LT00087</t>
  </si>
  <si>
    <t>LT01308</t>
  </si>
  <si>
    <t>Dobutamine Hydrochloride</t>
  </si>
  <si>
    <t>LT00727</t>
  </si>
  <si>
    <t>Doxylamine Succinate</t>
  </si>
  <si>
    <t>Ebrotidine</t>
  </si>
  <si>
    <t>LT01849</t>
  </si>
  <si>
    <t>Entacapone</t>
  </si>
  <si>
    <t>LT01968</t>
  </si>
  <si>
    <t>Erythromycin</t>
  </si>
  <si>
    <t>LT00092</t>
  </si>
  <si>
    <t>Esmolol</t>
  </si>
  <si>
    <t>LT01333</t>
  </si>
  <si>
    <t>Beta blockers</t>
  </si>
  <si>
    <t>Estradiol</t>
  </si>
  <si>
    <t>LT00016</t>
  </si>
  <si>
    <t>LT01344</t>
  </si>
  <si>
    <t>Ethacrynic Acid Sodium</t>
  </si>
  <si>
    <t>Diuretics</t>
  </si>
  <si>
    <t>Ethambutol</t>
  </si>
  <si>
    <t>LT01345</t>
  </si>
  <si>
    <t>Etodolac</t>
  </si>
  <si>
    <t>LT00240</t>
  </si>
  <si>
    <t>Ezlopitant</t>
  </si>
  <si>
    <t>Febuxostat</t>
  </si>
  <si>
    <t>LT00554</t>
  </si>
  <si>
    <t>Fenofibrate</t>
  </si>
  <si>
    <t>LT00098</t>
  </si>
  <si>
    <t>Fenoprofen</t>
  </si>
  <si>
    <t>LT00099</t>
  </si>
  <si>
    <t>Fexofenadine</t>
  </si>
  <si>
    <t>LT01370</t>
  </si>
  <si>
    <t>Fipexide</t>
  </si>
  <si>
    <t>LT01372</t>
  </si>
  <si>
    <t>Nootropic agents</t>
  </si>
  <si>
    <t>Fluconazole</t>
  </si>
  <si>
    <t>LT00179</t>
  </si>
  <si>
    <t>LT00399</t>
  </si>
  <si>
    <t>Fludrocortisone Acetate</t>
  </si>
  <si>
    <t>Antiinflammation</t>
  </si>
  <si>
    <t>Fluoxetine</t>
  </si>
  <si>
    <t>LT00018</t>
  </si>
  <si>
    <t>Flurbiprofen</t>
  </si>
  <si>
    <t>LT00298</t>
  </si>
  <si>
    <t>Flutamide</t>
  </si>
  <si>
    <t>LT00101</t>
  </si>
  <si>
    <t>Fluvoxamine</t>
  </si>
  <si>
    <t>LT01396</t>
  </si>
  <si>
    <t>Folic Acid</t>
  </si>
  <si>
    <t>LT01580</t>
  </si>
  <si>
    <t>Furosemide</t>
  </si>
  <si>
    <t>LT00299</t>
  </si>
  <si>
    <t>LT01406</t>
  </si>
  <si>
    <t>Ganciclovir Sodium</t>
  </si>
  <si>
    <t>Gefitinib</t>
  </si>
  <si>
    <t>LT00402</t>
  </si>
  <si>
    <t>Glimepiride</t>
  </si>
  <si>
    <t>LT00173</t>
  </si>
  <si>
    <t>Griseofulvin</t>
  </si>
  <si>
    <t>LT00558</t>
  </si>
  <si>
    <t>Guanethidine</t>
  </si>
  <si>
    <t>LT00829</t>
  </si>
  <si>
    <t>Antihypertensives</t>
  </si>
  <si>
    <t>Haloperidol</t>
  </si>
  <si>
    <t>LT00405</t>
  </si>
  <si>
    <t>Hydroxyurea</t>
  </si>
  <si>
    <t>LT00106</t>
  </si>
  <si>
    <t>Hydroxyzine</t>
  </si>
  <si>
    <t>LT01437</t>
  </si>
  <si>
    <t>Ibuprofen</t>
  </si>
  <si>
    <t>LT00199</t>
  </si>
  <si>
    <t>Ifosfamide</t>
  </si>
  <si>
    <t>LT00562</t>
  </si>
  <si>
    <t>LT00107</t>
  </si>
  <si>
    <t>Imipramine</t>
  </si>
  <si>
    <t>LT00108</t>
  </si>
  <si>
    <t>LT01446</t>
  </si>
  <si>
    <t>Indinavir Sulfate</t>
  </si>
  <si>
    <t>Ingliforib</t>
  </si>
  <si>
    <t>Iproniazid</t>
  </si>
  <si>
    <t>LT00109</t>
  </si>
  <si>
    <t>Isoniazid</t>
  </si>
  <si>
    <t>LT00306</t>
  </si>
  <si>
    <t>Isoproterenol</t>
  </si>
  <si>
    <t>LT00200</t>
  </si>
  <si>
    <t>LT01477</t>
  </si>
  <si>
    <t>Kanamycin A</t>
  </si>
  <si>
    <t>Ketoconazole</t>
  </si>
  <si>
    <t>LT00111</t>
  </si>
  <si>
    <t>Ketorolac</t>
  </si>
  <si>
    <t>LT00204</t>
  </si>
  <si>
    <t>Labetalol</t>
  </si>
  <si>
    <t>LT00112</t>
  </si>
  <si>
    <t>Lamivudine</t>
  </si>
  <si>
    <t>LT00569</t>
  </si>
  <si>
    <t>LT02204</t>
  </si>
  <si>
    <t>Leflunomide</t>
  </si>
  <si>
    <t>LT00113</t>
  </si>
  <si>
    <t>Liothyronine</t>
  </si>
  <si>
    <t>LT00783</t>
  </si>
  <si>
    <t>Thyroid agents</t>
  </si>
  <si>
    <t>Loratadine</t>
  </si>
  <si>
    <t>LT01498</t>
  </si>
  <si>
    <t>Losartan</t>
  </si>
  <si>
    <t>LT01499</t>
  </si>
  <si>
    <t>GCGRA</t>
  </si>
  <si>
    <t>Macitentan</t>
  </si>
  <si>
    <t>Maprotiline</t>
  </si>
  <si>
    <t>LT01503</t>
  </si>
  <si>
    <t>Mercaptopurine</t>
  </si>
  <si>
    <t>LT00003</t>
  </si>
  <si>
    <t>Metaproterenol Sulfate</t>
  </si>
  <si>
    <t>Methimazole</t>
  </si>
  <si>
    <t>LT00580</t>
  </si>
  <si>
    <t>Antithyroid agents</t>
  </si>
  <si>
    <t>Methotrexate</t>
  </si>
  <si>
    <t>LT00026</t>
  </si>
  <si>
    <t>LT02072</t>
  </si>
  <si>
    <t>Methysergide Maleate</t>
  </si>
  <si>
    <t>Metoprolol</t>
  </si>
  <si>
    <t>LT00309</t>
  </si>
  <si>
    <t>Metronidazole</t>
  </si>
  <si>
    <t>LT00584</t>
  </si>
  <si>
    <t>Mexiletine</t>
  </si>
  <si>
    <t>LT01553</t>
  </si>
  <si>
    <t>LT00416</t>
  </si>
  <si>
    <t>Minocycline Hydrochloride</t>
  </si>
  <si>
    <t>Minoxidil</t>
  </si>
  <si>
    <t>LT00587</t>
  </si>
  <si>
    <t>Montelukast</t>
  </si>
  <si>
    <t>LT02007</t>
  </si>
  <si>
    <t>Naproxen</t>
  </si>
  <si>
    <t>LT00593</t>
  </si>
  <si>
    <t>Nefazodone</t>
  </si>
  <si>
    <t>LT00124</t>
  </si>
  <si>
    <t>Nevirapine</t>
  </si>
  <si>
    <t>LT00260</t>
  </si>
  <si>
    <t>Niacin; Nicotinic Acid</t>
  </si>
  <si>
    <t>LT00312</t>
  </si>
  <si>
    <t>Nifedipine</t>
  </si>
  <si>
    <t>LT00313</t>
  </si>
  <si>
    <t>Calcium channel blockers</t>
  </si>
  <si>
    <t>Nimesulide</t>
  </si>
  <si>
    <t>LT00314</t>
  </si>
  <si>
    <t>Nitecapone</t>
  </si>
  <si>
    <t>Nitrofurantoin</t>
  </si>
  <si>
    <t>LT00125</t>
  </si>
  <si>
    <t>Nizatidine</t>
  </si>
  <si>
    <t>LT00315</t>
  </si>
  <si>
    <t>Antiulcer agents</t>
  </si>
  <si>
    <t>Nomifensine</t>
  </si>
  <si>
    <t>LT01611</t>
  </si>
  <si>
    <t>Nortriptyline</t>
  </si>
  <si>
    <t>LT01615</t>
  </si>
  <si>
    <t>Orlistat</t>
  </si>
  <si>
    <t>LT02216</t>
  </si>
  <si>
    <t>Antiobesity agents</t>
  </si>
  <si>
    <t>LT02210</t>
  </si>
  <si>
    <t>Oseltamivir Phosphate</t>
  </si>
  <si>
    <t>LT02084</t>
  </si>
  <si>
    <t>Antispasmodics</t>
  </si>
  <si>
    <t>Oxybutynin Hydrochloride</t>
  </si>
  <si>
    <t>Paliperidone</t>
  </si>
  <si>
    <t>LT01252</t>
  </si>
  <si>
    <t>Antipsychotics</t>
  </si>
  <si>
    <t>Pamabrom</t>
  </si>
  <si>
    <t>LT02055</t>
  </si>
  <si>
    <t>Paromomycin</t>
  </si>
  <si>
    <t>LT02061</t>
  </si>
  <si>
    <t>Paroxetine</t>
  </si>
  <si>
    <t>LT00128</t>
  </si>
  <si>
    <t>Pazopanib</t>
  </si>
  <si>
    <t>LT00672</t>
  </si>
  <si>
    <t>LT01644</t>
  </si>
  <si>
    <t>Penbutolol Sulfate</t>
  </si>
  <si>
    <t>Perhexiline</t>
  </si>
  <si>
    <t>LT00131</t>
  </si>
  <si>
    <t>PF-00194223</t>
  </si>
  <si>
    <t>PPARs</t>
  </si>
  <si>
    <t>PF-04287881</t>
  </si>
  <si>
    <t>Kv7 channel opener</t>
  </si>
  <si>
    <t>PF-04895162 (Kv7)</t>
  </si>
  <si>
    <t>PF-05180999</t>
  </si>
  <si>
    <t>PDE2</t>
  </si>
  <si>
    <t>PF-06273340</t>
  </si>
  <si>
    <t>Pan-TRK</t>
  </si>
  <si>
    <t>Phenazopyridine Hydrochloride</t>
  </si>
  <si>
    <t>Anesthetic</t>
  </si>
  <si>
    <t>LT02082</t>
  </si>
  <si>
    <t>Vasodilators</t>
  </si>
  <si>
    <t>Phenoxybenzamine Hydrochloride</t>
  </si>
  <si>
    <t>Phentolamine</t>
  </si>
  <si>
    <t>LT00433</t>
  </si>
  <si>
    <t>Pioglitazone</t>
  </si>
  <si>
    <t>LT00134</t>
  </si>
  <si>
    <t>Piroxicam</t>
  </si>
  <si>
    <t>LT01679</t>
  </si>
  <si>
    <t>Pirprofen</t>
  </si>
  <si>
    <t>LT01680</t>
  </si>
  <si>
    <t>Pravastatin</t>
  </si>
  <si>
    <t>LT00186</t>
  </si>
  <si>
    <t>Primaquine</t>
  </si>
  <si>
    <t>LT00613</t>
  </si>
  <si>
    <t>Antiprotozoals</t>
  </si>
  <si>
    <t>Primidone</t>
  </si>
  <si>
    <t>LT00261</t>
  </si>
  <si>
    <t>LT02219</t>
  </si>
  <si>
    <t>Procyclidine Hydrochloride</t>
  </si>
  <si>
    <t>LT01706</t>
  </si>
  <si>
    <t>Propranolol Hydrochloride</t>
  </si>
  <si>
    <t>LT00848</t>
  </si>
  <si>
    <t>Protriptyline Hydrochloride</t>
  </si>
  <si>
    <t>Pyrazinamide</t>
  </si>
  <si>
    <t>LT00166</t>
  </si>
  <si>
    <t>Ranitidine</t>
  </si>
  <si>
    <t>LT00138</t>
  </si>
  <si>
    <t>Ribavirin</t>
  </si>
  <si>
    <t>LT01730</t>
  </si>
  <si>
    <t>Rifampin</t>
  </si>
  <si>
    <t>LT00034</t>
  </si>
  <si>
    <t>Ritonavir</t>
  </si>
  <si>
    <t>LT01737</t>
  </si>
  <si>
    <t>LT00140</t>
  </si>
  <si>
    <t>LT01746</t>
  </si>
  <si>
    <t>Saquinavir Methanesulfonate</t>
  </si>
  <si>
    <t>LT00625</t>
  </si>
  <si>
    <t>Sertraline Hydrochloride</t>
  </si>
  <si>
    <t>Simvastatin</t>
  </si>
  <si>
    <t>LT00142</t>
  </si>
  <si>
    <t>Sitaxsentan</t>
  </si>
  <si>
    <t>LT02449</t>
  </si>
  <si>
    <t>Solithromycin</t>
  </si>
  <si>
    <t>LT01241</t>
  </si>
  <si>
    <t>Stavudine</t>
  </si>
  <si>
    <t>LT00144</t>
  </si>
  <si>
    <t>Streptomycin</t>
  </si>
  <si>
    <t>LT00145</t>
  </si>
  <si>
    <t>Sulfamethoxazole</t>
  </si>
  <si>
    <t>Sulindac</t>
  </si>
  <si>
    <t>LT00148</t>
  </si>
  <si>
    <t>LT00565</t>
  </si>
  <si>
    <t>Sunitinib Malate</t>
  </si>
  <si>
    <t>T62</t>
  </si>
  <si>
    <t>Adenosine A1R antagonist</t>
  </si>
  <si>
    <t>Tacrine</t>
  </si>
  <si>
    <t>Anticholinesterase</t>
  </si>
  <si>
    <t>Tacrolimus</t>
  </si>
  <si>
    <t>LT00448</t>
  </si>
  <si>
    <t>GPR40 agonist</t>
  </si>
  <si>
    <t>Tamoxifen</t>
  </si>
  <si>
    <t>LT00152</t>
  </si>
  <si>
    <t>Tamsulosin</t>
  </si>
  <si>
    <t>LT00982</t>
  </si>
  <si>
    <t>Antiadrenergics</t>
  </si>
  <si>
    <t>Tasosartan</t>
  </si>
  <si>
    <t>LT00687</t>
  </si>
  <si>
    <t>Angiotensin II Receptor Antagonists</t>
  </si>
  <si>
    <t>Telithromycin</t>
  </si>
  <si>
    <t>LT01944</t>
  </si>
  <si>
    <t>Telmisartan</t>
  </si>
  <si>
    <t>LT02063</t>
  </si>
  <si>
    <t>LT02224</t>
  </si>
  <si>
    <t>Tenofovir Disoproxil</t>
  </si>
  <si>
    <t>Terazosin</t>
  </si>
  <si>
    <t>LT01787</t>
  </si>
  <si>
    <t>LT00036</t>
  </si>
  <si>
    <t>Tetracycline Hydrochloride</t>
  </si>
  <si>
    <t>Thioguanine</t>
  </si>
  <si>
    <t>LT00452</t>
  </si>
  <si>
    <t>Ticrynafen</t>
  </si>
  <si>
    <t>LT00636</t>
  </si>
  <si>
    <t>Tipranavir</t>
  </si>
  <si>
    <t>LT01220</t>
  </si>
  <si>
    <t>Tolbutamide</t>
  </si>
  <si>
    <t>LT00453</t>
  </si>
  <si>
    <t>Tolcapone</t>
  </si>
  <si>
    <t>LT00156</t>
  </si>
  <si>
    <t>LT01011</t>
  </si>
  <si>
    <t>Tolterodine L-Tartrate</t>
  </si>
  <si>
    <t>Trazodone</t>
  </si>
  <si>
    <t>LT01830</t>
  </si>
  <si>
    <t>Trihexyphenidyl</t>
  </si>
  <si>
    <t>LT01839</t>
  </si>
  <si>
    <t>Antiparkinson</t>
  </si>
  <si>
    <t>LT00798</t>
  </si>
  <si>
    <t>Triprolidine Hydrochloride</t>
  </si>
  <si>
    <t>Troglitazone</t>
  </si>
  <si>
    <t>LT00168</t>
  </si>
  <si>
    <t>LT00645</t>
  </si>
  <si>
    <t>Trovafloxacin Mesylate</t>
  </si>
  <si>
    <t>Valproic Acid</t>
  </si>
  <si>
    <t>LT00160</t>
  </si>
  <si>
    <t>Valsartan</t>
  </si>
  <si>
    <t>LT01857</t>
  </si>
  <si>
    <t>Vancomycin</t>
  </si>
  <si>
    <t>LT00161</t>
  </si>
  <si>
    <t>LT00174</t>
  </si>
  <si>
    <t>Venlafaxine Hydrochloride</t>
  </si>
  <si>
    <t>LT00332</t>
  </si>
  <si>
    <t>Verapamil Hydrochloride</t>
  </si>
  <si>
    <t>Verlukast</t>
  </si>
  <si>
    <t>Vitamin D2 (Ergocalciferol)</t>
  </si>
  <si>
    <t>LT00194</t>
  </si>
  <si>
    <t>Warfarin</t>
  </si>
  <si>
    <t>LT00647</t>
  </si>
  <si>
    <t>Antithrombotics</t>
  </si>
  <si>
    <t>Zafirlukast</t>
  </si>
  <si>
    <t>LT01869</t>
  </si>
  <si>
    <t>Zalcitabine</t>
  </si>
  <si>
    <t>Zamifenacin</t>
  </si>
  <si>
    <t>M3 Antagonist</t>
  </si>
  <si>
    <t>Zidovudine</t>
  </si>
  <si>
    <t>LT00163</t>
  </si>
  <si>
    <t>Zimelidine</t>
  </si>
  <si>
    <t>LT01874</t>
  </si>
  <si>
    <t>Abacavir (sulfate)</t>
  </si>
  <si>
    <t>CI-1034 (Fandosentan)</t>
  </si>
  <si>
    <t>Erythromycin Estolate</t>
  </si>
  <si>
    <t>PF-05020182 (Kv7-Better)</t>
  </si>
  <si>
    <t>PF-06545834 (Kv7-Worse)</t>
  </si>
  <si>
    <t>PF-06547136 (Kv7-Best)</t>
  </si>
  <si>
    <t/>
  </si>
  <si>
    <t>Candesartan</t>
  </si>
  <si>
    <t>Rosiglitazone</t>
  </si>
  <si>
    <t>Imatinib</t>
  </si>
  <si>
    <t>Sorafenib</t>
  </si>
  <si>
    <t>Lapatinib</t>
  </si>
  <si>
    <t>Clinical Dev</t>
  </si>
  <si>
    <t>Flupirtine (Kv7 hepatotoxic@600)</t>
  </si>
  <si>
    <t>Ambiguous-DILI-concern</t>
  </si>
  <si>
    <t>TAK-875 (Fasiglifam)</t>
  </si>
  <si>
    <t>TOTAL DAILY DOSE (mg)</t>
  </si>
  <si>
    <t>PF-06291874 (15 mg)</t>
  </si>
  <si>
    <t>PF-06291874 (150 mg)*</t>
  </si>
  <si>
    <t>PF-06291874 (35 mg)</t>
  </si>
  <si>
    <t>PF-06291874 (75 mg)*</t>
  </si>
  <si>
    <t>LY2409021 (90 mg)*</t>
  </si>
  <si>
    <t>LY2409021 (60 mg)*</t>
  </si>
  <si>
    <t>LY2409021 (5 mg)</t>
  </si>
  <si>
    <t>LY2409021 (30 mg)</t>
  </si>
  <si>
    <t>MK-0893 (40 mg)</t>
  </si>
  <si>
    <t>MK-0893 (120 mg)*</t>
  </si>
  <si>
    <t>Mito Inhibition GMean_IC50 (uM)</t>
  </si>
  <si>
    <t>HEP3B GMean_IC50 (uM)</t>
  </si>
  <si>
    <t>Fsp3</t>
  </si>
  <si>
    <t>Mito Uncoupler GMean_IC50 (uM)</t>
  </si>
  <si>
    <t>MDR3 GMean_IC50 (uM)</t>
  </si>
  <si>
    <t>-p(MDD)</t>
  </si>
  <si>
    <t>Parent MW</t>
  </si>
  <si>
    <t>BSEP Vesicle SF9/Hi5 GMean_IC50 (uM)</t>
  </si>
  <si>
    <t>HEP3B:Compounds plus BSO plus CYP3A4 GMean_IC50 (uM)</t>
  </si>
  <si>
    <t>HEP3B:Compounds plus BSO plus CYP2D6 GMean_IC50 (uM)</t>
  </si>
  <si>
    <t>HEP3B:Compounds plus BSO plus CYP2C9 GMean_IC50 (uM)</t>
  </si>
  <si>
    <t>HEP3B:Compounds Plus BSO GMean_IC50 (uM)</t>
  </si>
  <si>
    <t xml:space="preserve"> A2RA</t>
  </si>
  <si>
    <t>THLE  GMean_IC50 (uM)</t>
  </si>
  <si>
    <t>HepG2 GMean_IC50 (uM)</t>
  </si>
  <si>
    <t>HepG2_Glu GMean_IC50 (uM)</t>
  </si>
  <si>
    <t>HepG2_Gal GMean_IC50 (uM)</t>
  </si>
  <si>
    <t>A2RA</t>
  </si>
  <si>
    <t>Therapeutic Category or Mechanism of Action</t>
  </si>
  <si>
    <t>Withdrawn from registration</t>
  </si>
  <si>
    <t>Y</t>
  </si>
  <si>
    <t xml:space="preserve">Ro2 Hybrid HRM Score </t>
  </si>
  <si>
    <t>Primary Assay Score</t>
  </si>
  <si>
    <t xml:space="preserve">Partition Hybrid HRM Score </t>
  </si>
  <si>
    <t>Pranlukast</t>
  </si>
  <si>
    <t>PF-06681740</t>
  </si>
  <si>
    <t>C27H23N5O4; 0.5H2O
C27H23N5O4; 0.5H2O</t>
  </si>
  <si>
    <t>Compound Name: Pranlukast hemihydrate; LOT# G1111
Compound Name: Pranlukast hemihydrate; LOT# L0712</t>
  </si>
  <si>
    <t>Aniline</t>
  </si>
  <si>
    <t>http://pfizerpedia/index.php/Anilines_and_2,3-diaminopyridines</t>
  </si>
  <si>
    <t>1 2 3 4 5 6 17</t>
  </si>
  <si>
    <t>94
100
100
100</t>
  </si>
  <si>
    <t>SCBTC
SCBTC</t>
  </si>
  <si>
    <t>SANTA CRUZ BIOTECHNOLOGY INC, SANTA CRUZ, CA
SANTA CRUZ BIOTECHNOLOGY INC, SANTA CRUZ, CA</t>
  </si>
  <si>
    <t>sc-215745
SC-215745</t>
  </si>
  <si>
    <t>2.0549010757</t>
  </si>
  <si>
    <t>SF9</t>
  </si>
  <si>
    <t>Valsartan(0.22;14)#Pimobendan(2;16.8)#Fomepizole(0.35;17.3)#Phenacetin(1.4;17.6)#Letrozole(1.9;17.8)</t>
  </si>
  <si>
    <t>Pimobendan(3.46736850453;17)#Letrozole(2.04173794467;18.8)#Acetaminophen(0.920449571753;19.4)#Antipyrine(0.809095899178;20.9)#Deferasirox(0.460256573581;20.9)</t>
  </si>
  <si>
    <t>N/A</t>
  </si>
  <si>
    <t>UNMARKED</t>
  </si>
  <si>
    <t>PF-06681740-00</t>
  </si>
  <si>
    <t>PF-01778922(0.529;8.61)#PF-05268631(0.38;20.3)#PF-05268571(0.711;21.2)#PF-05268548(0.371;21.3)#PF-06868733(0.792;21.9)</t>
  </si>
  <si>
    <t>PRANLUKAST</t>
  </si>
  <si>
    <t>LTD4 antagonist</t>
  </si>
  <si>
    <t>Approved in Japan</t>
  </si>
  <si>
    <t>Ro2 Score</t>
  </si>
  <si>
    <t>Sex hormone modulators</t>
  </si>
  <si>
    <t xml:space="preserve">glycogen phosphorylase inhibitor </t>
  </si>
  <si>
    <t xml:space="preserve">Plasma Cmax  total (uM) </t>
  </si>
  <si>
    <t>cLogP</t>
  </si>
  <si>
    <t>dansylGSH assay (hit)</t>
  </si>
  <si>
    <t>Partition Score</t>
  </si>
  <si>
    <t>NE at 100</t>
  </si>
  <si>
    <t>NE at 200</t>
  </si>
  <si>
    <t>Flupirtine (Kv7 hepatotoxic@400)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</si>
</sst>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5" fillId="4" borderId="0" applyNumberFormat="0" applyBorder="0" applyAlignment="0" applyProtection="0"/>
  </cellStyleXfs>
  <cellXfs count="20">
    <xf numFmtId="0" fontId="0" fillId="0" borderId="0" xfId="0"/>
    <xf numFmtId="0" fontId="0" fillId="0" borderId="0" xfId="0" applyFill="1" applyAlignment="1">
      <alignment horizontal="center"/>
    </xf>
    <xf numFmtId="0" fontId="2" fillId="0" borderId="1" xfId="2" applyFill="1" applyBorder="1" applyAlignment="1">
      <alignment wrapText="1"/>
    </xf>
    <xf numFmtId="0" fontId="2" fillId="0" borderId="1" xfId="2" applyFill="1" applyBorder="1" applyAlignment="1">
      <alignment horizontal="center" wrapText="1"/>
    </xf>
    <xf numFmtId="0" fontId="2" fillId="0" borderId="1" xfId="2" quotePrefix="1" applyFill="1" applyBorder="1" applyAlignment="1">
      <alignment horizontal="center" wrapText="1"/>
    </xf>
    <xf numFmtId="0" fontId="2" fillId="0" borderId="1" xfId="2" applyFill="1" applyAlignment="1">
      <alignment horizontal="center" wrapText="1"/>
    </xf>
    <xf numFmtId="0" fontId="2" fillId="0" borderId="1" xfId="2" applyFill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Alignment="1"/>
    <xf numFmtId="164" fontId="0" fillId="0" borderId="0" xfId="0" applyNumberFormat="1" applyFill="1" applyAlignment="1">
      <alignment horizontal="center"/>
    </xf>
    <xf numFmtId="0" fontId="8" fillId="0" borderId="0" xfId="0" applyFont="1" applyFill="1" applyAlignment="1"/>
    <xf numFmtId="0" fontId="5" fillId="0" borderId="0" xfId="3" applyFill="1" applyAlignment="1"/>
    <xf numFmtId="0" fontId="6" fillId="0" borderId="0" xfId="0" applyFont="1" applyFill="1" applyAlignment="1"/>
    <xf numFmtId="0" fontId="1" fillId="0" borderId="0" xfId="1" applyFill="1" applyAlignment="1"/>
    <xf numFmtId="0" fontId="0" fillId="0" borderId="0" xfId="0" applyNumberFormat="1" applyFill="1" applyAlignment="1"/>
    <xf numFmtId="0" fontId="1" fillId="0" borderId="0" xfId="1" applyNumberFormat="1" applyFill="1" applyAlignment="1"/>
    <xf numFmtId="0" fontId="7" fillId="0" borderId="0" xfId="0" applyFont="1" applyFill="1" applyAlignment="1"/>
    <xf numFmtId="0" fontId="1" fillId="0" borderId="0" xfId="1" applyFill="1" applyAlignment="1">
      <alignment horizontal="center"/>
    </xf>
  </cellXfs>
  <cellStyles count="4">
    <cellStyle name="Bad" xfId="3" builtinId="27"/>
    <cellStyle name="Calculation" xfId="2" builtinId="22"/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X240"/>
  <sheetViews>
    <sheetView tabSelected="1" topLeftCell="A69" zoomScale="115" zoomScaleNormal="115" workbookViewId="0">
      <selection activeCell="A93" sqref="A93:XFD93"/>
    </sheetView>
  </sheetViews>
  <sheetFormatPr defaultColWidth="18.28515625" defaultRowHeight="15" x14ac:dyDescent="0.25"/>
  <cols>
    <col min="1" max="1" width="18.28515625" style="10"/>
    <col min="2" max="2" width="14.42578125" style="1" customWidth="1"/>
    <col min="3" max="3" width="18.28515625" style="1"/>
    <col min="4" max="4" width="10.140625" style="1" customWidth="1"/>
    <col min="5" max="5" width="18.28515625" style="10"/>
    <col min="6" max="6" width="21.85546875" style="10" customWidth="1"/>
    <col min="7" max="7" width="18.28515625" style="10"/>
    <col min="8" max="8" width="18.28515625" style="1"/>
    <col min="9" max="9" width="15.85546875" style="1" customWidth="1"/>
    <col min="10" max="10" width="12.42578125" style="15" customWidth="1"/>
    <col min="11" max="11" width="13" style="1" customWidth="1"/>
    <col min="12" max="12" width="12.42578125" style="19" customWidth="1"/>
    <col min="13" max="13" width="16.140625" style="19" customWidth="1"/>
    <col min="14" max="14" width="8.28515625" style="1" customWidth="1"/>
    <col min="15" max="15" width="3" style="1" customWidth="1"/>
    <col min="16" max="16" width="18.28515625" style="1"/>
    <col min="17" max="17" width="3.5703125" style="1" customWidth="1"/>
    <col min="18" max="18" width="18.28515625" style="1"/>
    <col min="19" max="19" width="2.5703125" style="1" customWidth="1"/>
    <col min="20" max="20" width="18.28515625" style="1"/>
    <col min="21" max="21" width="3.28515625" style="1" customWidth="1"/>
    <col min="22" max="22" width="18.28515625" style="1"/>
    <col min="23" max="23" width="9.85546875" style="1" customWidth="1"/>
    <col min="24" max="24" width="3" style="1" customWidth="1"/>
    <col min="25" max="25" width="18.28515625" style="1"/>
    <col min="26" max="26" width="1.7109375" style="1" customWidth="1"/>
    <col min="27" max="27" width="18.28515625" style="1"/>
    <col min="28" max="28" width="2.5703125" style="1" customWidth="1"/>
    <col min="29" max="29" width="18.28515625" style="1"/>
    <col min="30" max="30" width="1.85546875" style="1" customWidth="1"/>
    <col min="31" max="31" width="18.28515625" style="1"/>
    <col min="32" max="32" width="11.42578125" style="1" customWidth="1"/>
    <col min="33" max="33" width="3.7109375" style="1" customWidth="1"/>
    <col min="34" max="34" width="18.28515625" style="1"/>
    <col min="35" max="35" width="3.140625" style="1" customWidth="1"/>
    <col min="36" max="36" width="18.28515625" style="1"/>
    <col min="37" max="37" width="2.28515625" style="1" customWidth="1"/>
    <col min="38" max="38" width="18.28515625" style="1"/>
    <col min="39" max="39" width="3.140625" style="1" customWidth="1"/>
    <col min="40" max="40" width="18.28515625" style="1"/>
    <col min="41" max="41" width="2.5703125" style="1" customWidth="1"/>
    <col min="42" max="43" width="18.28515625" style="1"/>
    <col min="44" max="44" width="11.42578125" style="19" customWidth="1"/>
    <col min="45" max="45" width="9.28515625" style="19" customWidth="1"/>
    <col min="46" max="46" width="12.140625" style="1" customWidth="1"/>
    <col min="47" max="47" width="9.28515625" style="1" customWidth="1"/>
    <col min="48" max="48" width="10" style="1" customWidth="1"/>
    <col min="49" max="49" width="12" style="1" customWidth="1"/>
    <col min="50" max="16384" width="18.28515625" style="10"/>
  </cols>
  <sheetData>
    <row r="1" spans="1:49" s="6" customFormat="1" ht="60" x14ac:dyDescent="0.25">
      <c r="A1" s="2" t="s">
        <v>261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552</v>
      </c>
      <c r="H1" s="3" t="s">
        <v>523</v>
      </c>
      <c r="I1" s="3" t="s">
        <v>583</v>
      </c>
      <c r="J1" s="2" t="s">
        <v>5</v>
      </c>
      <c r="K1" s="3" t="s">
        <v>540</v>
      </c>
      <c r="L1" s="3" t="s">
        <v>6</v>
      </c>
      <c r="M1" s="4" t="s">
        <v>539</v>
      </c>
      <c r="N1" s="3" t="s">
        <v>584</v>
      </c>
      <c r="O1" s="3"/>
      <c r="P1" s="3" t="s">
        <v>547</v>
      </c>
      <c r="Q1" s="3"/>
      <c r="R1" s="3" t="s">
        <v>548</v>
      </c>
      <c r="S1" s="3"/>
      <c r="T1" s="3" t="s">
        <v>549</v>
      </c>
      <c r="U1" s="3"/>
      <c r="V1" s="3" t="s">
        <v>550</v>
      </c>
      <c r="W1" s="3" t="s">
        <v>7</v>
      </c>
      <c r="X1" s="3"/>
      <c r="Y1" s="3" t="s">
        <v>534</v>
      </c>
      <c r="Z1" s="3"/>
      <c r="AA1" s="3" t="s">
        <v>537</v>
      </c>
      <c r="AB1" s="3"/>
      <c r="AC1" s="3" t="s">
        <v>538</v>
      </c>
      <c r="AD1" s="3"/>
      <c r="AE1" s="3" t="s">
        <v>8</v>
      </c>
      <c r="AF1" s="3" t="s">
        <v>585</v>
      </c>
      <c r="AG1" s="3"/>
      <c r="AH1" s="3" t="s">
        <v>535</v>
      </c>
      <c r="AI1" s="3"/>
      <c r="AJ1" s="3" t="s">
        <v>545</v>
      </c>
      <c r="AK1" s="3"/>
      <c r="AL1" s="3" t="s">
        <v>544</v>
      </c>
      <c r="AM1" s="3"/>
      <c r="AN1" s="3" t="s">
        <v>543</v>
      </c>
      <c r="AO1" s="3"/>
      <c r="AP1" s="3" t="s">
        <v>542</v>
      </c>
      <c r="AQ1" s="3" t="s">
        <v>541</v>
      </c>
      <c r="AR1" s="3" t="s">
        <v>536</v>
      </c>
      <c r="AS1" s="3" t="s">
        <v>580</v>
      </c>
      <c r="AT1" s="5" t="s">
        <v>555</v>
      </c>
      <c r="AU1" s="5" t="s">
        <v>556</v>
      </c>
      <c r="AV1" s="5" t="s">
        <v>586</v>
      </c>
      <c r="AW1" s="5" t="s">
        <v>557</v>
      </c>
    </row>
    <row r="2" spans="1:49" ht="18.75" customHeight="1" x14ac:dyDescent="0.25">
      <c r="A2" s="7" t="s">
        <v>37</v>
      </c>
      <c r="B2" s="8">
        <v>3</v>
      </c>
      <c r="C2" s="8" t="s">
        <v>51</v>
      </c>
      <c r="D2" s="8">
        <v>3</v>
      </c>
      <c r="E2" s="7" t="s">
        <v>12</v>
      </c>
      <c r="F2" s="7" t="s">
        <v>521</v>
      </c>
      <c r="G2" s="7" t="s">
        <v>52</v>
      </c>
      <c r="H2" s="8">
        <v>200</v>
      </c>
      <c r="I2" s="9">
        <v>4.2975206610000001</v>
      </c>
      <c r="J2" s="7" t="s">
        <v>36</v>
      </c>
      <c r="K2" s="8">
        <v>151.251</v>
      </c>
      <c r="L2" s="8" t="s">
        <v>25</v>
      </c>
      <c r="M2" s="8">
        <f t="shared" ref="M2:M31" si="0">LOG10((H2/K2)/1000)</f>
        <v>-2.8786682590195087</v>
      </c>
      <c r="N2" s="8">
        <v>1.9950000000000001</v>
      </c>
      <c r="O2" s="8" t="s">
        <v>15</v>
      </c>
      <c r="P2" s="8">
        <v>300</v>
      </c>
      <c r="Q2" s="8" t="s">
        <v>15</v>
      </c>
      <c r="R2" s="9">
        <v>175.959</v>
      </c>
      <c r="S2" s="8" t="s">
        <v>15</v>
      </c>
      <c r="T2" s="8">
        <v>300</v>
      </c>
      <c r="U2" s="8" t="s">
        <v>15</v>
      </c>
      <c r="V2" s="8">
        <v>300</v>
      </c>
      <c r="W2" s="8">
        <v>1</v>
      </c>
      <c r="X2" s="8"/>
      <c r="Y2" s="8" t="s">
        <v>17</v>
      </c>
      <c r="Z2" s="8"/>
      <c r="AA2" s="8" t="s">
        <v>17</v>
      </c>
      <c r="AB2" s="8"/>
      <c r="AC2" s="8"/>
      <c r="AD2" s="8"/>
      <c r="AE2" s="8"/>
      <c r="AF2" s="8" t="s">
        <v>16</v>
      </c>
      <c r="AG2" s="8" t="s">
        <v>18</v>
      </c>
      <c r="AH2" s="8">
        <v>300</v>
      </c>
      <c r="AI2" s="8" t="s">
        <v>18</v>
      </c>
      <c r="AJ2" s="8">
        <v>300</v>
      </c>
      <c r="AK2" s="8" t="s">
        <v>18</v>
      </c>
      <c r="AL2" s="8">
        <v>300</v>
      </c>
      <c r="AM2" s="8" t="s">
        <v>18</v>
      </c>
      <c r="AN2" s="8">
        <v>300</v>
      </c>
      <c r="AO2" s="8" t="s">
        <v>18</v>
      </c>
      <c r="AP2" s="8">
        <v>300</v>
      </c>
      <c r="AQ2" s="9">
        <v>58.881999999999998</v>
      </c>
      <c r="AR2" s="8">
        <v>1</v>
      </c>
      <c r="AS2" s="8">
        <v>0</v>
      </c>
      <c r="AT2" s="1">
        <v>4</v>
      </c>
      <c r="AU2" s="1">
        <v>4</v>
      </c>
      <c r="AV2" s="1">
        <v>4</v>
      </c>
      <c r="AW2" s="1">
        <v>8</v>
      </c>
    </row>
    <row r="3" spans="1:49" ht="13.5" customHeight="1" x14ac:dyDescent="0.25">
      <c r="A3" s="10" t="s">
        <v>53</v>
      </c>
      <c r="B3" s="1">
        <v>1</v>
      </c>
      <c r="C3" s="1" t="s">
        <v>54</v>
      </c>
      <c r="D3" s="1">
        <v>7</v>
      </c>
      <c r="E3" s="10" t="s">
        <v>21</v>
      </c>
      <c r="F3" s="10" t="s">
        <v>521</v>
      </c>
      <c r="G3" s="10" t="s">
        <v>55</v>
      </c>
      <c r="H3" s="1">
        <v>10</v>
      </c>
      <c r="I3" s="11">
        <v>3</v>
      </c>
      <c r="J3" s="10" t="s">
        <v>24</v>
      </c>
      <c r="K3" s="1">
        <v>378.42110000000002</v>
      </c>
      <c r="L3" s="1" t="s">
        <v>35</v>
      </c>
      <c r="M3" s="1">
        <f t="shared" si="0"/>
        <v>-4.5779753437923638</v>
      </c>
      <c r="N3" s="1">
        <v>3.7509999999999999</v>
      </c>
      <c r="O3" s="1" t="s">
        <v>15</v>
      </c>
      <c r="P3" s="1">
        <v>300</v>
      </c>
      <c r="Q3" s="1" t="s">
        <v>15</v>
      </c>
      <c r="R3" s="1">
        <v>300</v>
      </c>
      <c r="S3" s="1" t="s">
        <v>15</v>
      </c>
      <c r="T3" s="1">
        <v>300</v>
      </c>
      <c r="U3" s="1" t="s">
        <v>15</v>
      </c>
      <c r="V3" s="1">
        <v>300</v>
      </c>
      <c r="W3" s="1">
        <v>1</v>
      </c>
      <c r="Y3" s="1" t="s">
        <v>17</v>
      </c>
      <c r="Z3" s="1" t="s">
        <v>18</v>
      </c>
      <c r="AA3" s="11">
        <v>69.19</v>
      </c>
      <c r="AB3" s="1" t="s">
        <v>15</v>
      </c>
      <c r="AC3" s="1">
        <v>300</v>
      </c>
      <c r="AD3" s="1" t="s">
        <v>18</v>
      </c>
      <c r="AE3" s="1">
        <v>88</v>
      </c>
      <c r="AF3" s="1" t="s">
        <v>16</v>
      </c>
      <c r="AG3" s="1" t="s">
        <v>18</v>
      </c>
      <c r="AH3" s="1">
        <v>300</v>
      </c>
      <c r="AI3" s="1" t="s">
        <v>18</v>
      </c>
      <c r="AJ3" s="1">
        <v>300</v>
      </c>
      <c r="AK3" s="1" t="s">
        <v>18</v>
      </c>
      <c r="AL3" s="1">
        <v>300</v>
      </c>
      <c r="AM3" s="1" t="s">
        <v>18</v>
      </c>
      <c r="AN3" s="1">
        <v>300</v>
      </c>
      <c r="AO3" s="1" t="s">
        <v>18</v>
      </c>
      <c r="AP3" s="1">
        <v>300</v>
      </c>
      <c r="AQ3" s="1" t="s">
        <v>587</v>
      </c>
      <c r="AR3" s="1">
        <v>0.22700000000000001</v>
      </c>
      <c r="AS3" s="1">
        <v>0</v>
      </c>
      <c r="AT3" s="1">
        <v>1</v>
      </c>
      <c r="AU3" s="1">
        <v>1</v>
      </c>
      <c r="AV3" s="1">
        <v>0</v>
      </c>
      <c r="AW3" s="1">
        <v>1</v>
      </c>
    </row>
    <row r="4" spans="1:49" ht="16.5" customHeight="1" x14ac:dyDescent="0.25">
      <c r="A4" s="10" t="s">
        <v>109</v>
      </c>
      <c r="B4" s="1">
        <v>2</v>
      </c>
      <c r="C4" s="1" t="s">
        <v>110</v>
      </c>
      <c r="D4" s="1">
        <v>3</v>
      </c>
      <c r="E4" s="10" t="s">
        <v>21</v>
      </c>
      <c r="F4" s="10" t="s">
        <v>521</v>
      </c>
      <c r="G4" s="10" t="s">
        <v>111</v>
      </c>
      <c r="H4" s="1">
        <v>60</v>
      </c>
      <c r="I4" s="11">
        <v>5.0000000000000001E-3</v>
      </c>
      <c r="J4" s="10" t="s">
        <v>36</v>
      </c>
      <c r="K4" s="1">
        <v>385.50900000000001</v>
      </c>
      <c r="L4" s="1" t="s">
        <v>25</v>
      </c>
      <c r="M4" s="1">
        <f t="shared" si="0"/>
        <v>-3.8078832710557617</v>
      </c>
      <c r="N4" s="1">
        <v>2.1850000000000001</v>
      </c>
      <c r="O4" s="1" t="s">
        <v>15</v>
      </c>
      <c r="P4" s="1">
        <v>300</v>
      </c>
      <c r="Q4" s="1" t="s">
        <v>15</v>
      </c>
      <c r="R4" s="11">
        <v>275.387</v>
      </c>
      <c r="S4" s="1" t="s">
        <v>15</v>
      </c>
      <c r="T4" s="1">
        <v>300</v>
      </c>
      <c r="U4" s="1" t="s">
        <v>15</v>
      </c>
      <c r="V4" s="11">
        <v>258.60300000000001</v>
      </c>
      <c r="W4" s="1">
        <v>1.2</v>
      </c>
      <c r="Y4" s="1" t="s">
        <v>17</v>
      </c>
      <c r="AA4" s="1" t="s">
        <v>17</v>
      </c>
      <c r="AF4" s="1" t="s">
        <v>16</v>
      </c>
      <c r="AG4" s="1" t="s">
        <v>18</v>
      </c>
      <c r="AH4" s="1">
        <v>300</v>
      </c>
      <c r="AI4" s="1" t="s">
        <v>18</v>
      </c>
      <c r="AJ4" s="1">
        <v>300</v>
      </c>
      <c r="AK4" s="1" t="s">
        <v>18</v>
      </c>
      <c r="AL4" s="1">
        <v>300</v>
      </c>
      <c r="AM4" s="1" t="s">
        <v>18</v>
      </c>
      <c r="AN4" s="1">
        <v>300</v>
      </c>
      <c r="AO4" s="1" t="s">
        <v>18</v>
      </c>
      <c r="AP4" s="1">
        <v>300</v>
      </c>
      <c r="AQ4" s="1" t="s">
        <v>587</v>
      </c>
      <c r="AR4" s="1">
        <v>0.71399999999999997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</row>
    <row r="5" spans="1:49" x14ac:dyDescent="0.25">
      <c r="A5" s="10" t="s">
        <v>121</v>
      </c>
      <c r="B5" s="1">
        <v>1</v>
      </c>
      <c r="C5" s="1" t="s">
        <v>122</v>
      </c>
      <c r="D5" s="1">
        <v>3</v>
      </c>
      <c r="E5" s="10" t="s">
        <v>12</v>
      </c>
      <c r="F5" s="10" t="s">
        <v>521</v>
      </c>
      <c r="G5" s="10" t="s">
        <v>52</v>
      </c>
      <c r="H5" s="1">
        <v>200</v>
      </c>
      <c r="I5" s="11">
        <v>0.68</v>
      </c>
      <c r="J5" s="10" t="s">
        <v>62</v>
      </c>
      <c r="K5" s="1">
        <v>226.23099999999999</v>
      </c>
      <c r="L5" s="1" t="s">
        <v>63</v>
      </c>
      <c r="M5" s="1">
        <f t="shared" si="0"/>
        <v>-3.0535221195429774</v>
      </c>
      <c r="N5" s="1">
        <v>-0.44500000000000001</v>
      </c>
      <c r="O5" s="1" t="s">
        <v>15</v>
      </c>
      <c r="P5" s="11">
        <v>293.13600000000002</v>
      </c>
      <c r="Q5" s="1" t="s">
        <v>15</v>
      </c>
      <c r="R5" s="11">
        <v>249.19900000000001</v>
      </c>
      <c r="S5" s="1" t="s">
        <v>15</v>
      </c>
      <c r="T5" s="1">
        <v>300</v>
      </c>
      <c r="U5" s="1" t="s">
        <v>15</v>
      </c>
      <c r="V5" s="1">
        <v>300</v>
      </c>
      <c r="W5" s="1">
        <v>1</v>
      </c>
      <c r="Y5" s="1" t="s">
        <v>17</v>
      </c>
      <c r="AA5" s="1" t="s">
        <v>17</v>
      </c>
      <c r="AB5" s="1" t="s">
        <v>18</v>
      </c>
      <c r="AC5" s="1">
        <v>250</v>
      </c>
      <c r="AD5" s="1" t="s">
        <v>18</v>
      </c>
      <c r="AE5" s="1">
        <v>21</v>
      </c>
      <c r="AF5" s="1" t="s">
        <v>26</v>
      </c>
      <c r="AG5" s="1" t="s">
        <v>18</v>
      </c>
      <c r="AH5" s="1">
        <v>300</v>
      </c>
      <c r="AI5" s="1" t="s">
        <v>18</v>
      </c>
      <c r="AJ5" s="11">
        <v>184.18700000000001</v>
      </c>
      <c r="AK5" s="1" t="s">
        <v>18</v>
      </c>
      <c r="AL5" s="1">
        <v>300</v>
      </c>
      <c r="AM5" s="1" t="s">
        <v>18</v>
      </c>
      <c r="AN5" s="1">
        <v>300</v>
      </c>
      <c r="AO5" s="1" t="s">
        <v>18</v>
      </c>
      <c r="AP5" s="1">
        <v>300</v>
      </c>
      <c r="AQ5" s="1" t="s">
        <v>587</v>
      </c>
      <c r="AR5" s="1">
        <v>0.3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</row>
    <row r="6" spans="1:49" x14ac:dyDescent="0.25">
      <c r="A6" s="10" t="s">
        <v>145</v>
      </c>
      <c r="B6" s="1">
        <v>3</v>
      </c>
      <c r="C6" s="1" t="s">
        <v>146</v>
      </c>
      <c r="D6" s="1">
        <v>3</v>
      </c>
      <c r="E6" s="10" t="s">
        <v>21</v>
      </c>
      <c r="F6" s="10" t="s">
        <v>521</v>
      </c>
      <c r="G6" s="10" t="s">
        <v>445</v>
      </c>
      <c r="H6" s="1">
        <v>2.4</v>
      </c>
      <c r="I6" s="11">
        <v>3.0000000000000001E-3</v>
      </c>
      <c r="J6" s="10" t="s">
        <v>36</v>
      </c>
      <c r="K6" s="1">
        <v>230.09700000000001</v>
      </c>
      <c r="L6" s="1" t="s">
        <v>25</v>
      </c>
      <c r="M6" s="1">
        <f t="shared" si="0"/>
        <v>-4.9816997146713389</v>
      </c>
      <c r="N6" s="1">
        <v>1.4279999999999999</v>
      </c>
      <c r="O6" s="1" t="s">
        <v>15</v>
      </c>
      <c r="P6" s="11">
        <v>277.85199999999998</v>
      </c>
      <c r="Q6" s="1" t="s">
        <v>15</v>
      </c>
      <c r="R6" s="1">
        <v>300</v>
      </c>
      <c r="S6" s="1" t="s">
        <v>15</v>
      </c>
      <c r="T6" s="1">
        <v>300</v>
      </c>
      <c r="U6" s="1" t="s">
        <v>15</v>
      </c>
      <c r="V6" s="1">
        <v>300</v>
      </c>
      <c r="W6" s="1">
        <v>1</v>
      </c>
      <c r="Y6" s="1" t="s">
        <v>17</v>
      </c>
      <c r="AA6" s="1" t="s">
        <v>17</v>
      </c>
      <c r="AF6" s="1" t="s">
        <v>16</v>
      </c>
      <c r="AG6" s="1" t="s">
        <v>18</v>
      </c>
      <c r="AH6" s="1">
        <v>300</v>
      </c>
      <c r="AI6" s="1" t="s">
        <v>18</v>
      </c>
      <c r="AJ6" s="1">
        <v>300</v>
      </c>
      <c r="AK6" s="1" t="s">
        <v>18</v>
      </c>
      <c r="AL6" s="1">
        <v>300</v>
      </c>
      <c r="AM6" s="1" t="s">
        <v>18</v>
      </c>
      <c r="AN6" s="1">
        <v>300</v>
      </c>
      <c r="AO6" s="1" t="s">
        <v>18</v>
      </c>
      <c r="AP6" s="1">
        <v>300</v>
      </c>
      <c r="AQ6" s="1" t="s">
        <v>587</v>
      </c>
      <c r="AR6" s="1">
        <v>0.222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</row>
    <row r="7" spans="1:49" x14ac:dyDescent="0.25">
      <c r="A7" s="10" t="s">
        <v>152</v>
      </c>
      <c r="B7" s="1">
        <v>1</v>
      </c>
      <c r="C7" s="1" t="s">
        <v>153</v>
      </c>
      <c r="D7" s="1">
        <v>6</v>
      </c>
      <c r="E7" s="10" t="s">
        <v>21</v>
      </c>
      <c r="F7" s="10" t="s">
        <v>521</v>
      </c>
      <c r="G7" s="10" t="s">
        <v>50</v>
      </c>
      <c r="H7" s="1">
        <v>2.4</v>
      </c>
      <c r="I7" s="11">
        <v>1.4E-2</v>
      </c>
      <c r="J7" s="10" t="s">
        <v>24</v>
      </c>
      <c r="K7" s="1">
        <v>399.44099999999997</v>
      </c>
      <c r="L7" s="1" t="s">
        <v>35</v>
      </c>
      <c r="M7" s="1">
        <f t="shared" si="0"/>
        <v>-5.2212413985924524</v>
      </c>
      <c r="N7" s="1">
        <v>1.1950000000000001</v>
      </c>
      <c r="O7" s="1" t="s">
        <v>43</v>
      </c>
      <c r="P7" s="11">
        <v>0.29299999999999998</v>
      </c>
      <c r="Q7" s="1" t="s">
        <v>43</v>
      </c>
      <c r="R7" s="11">
        <v>0.29299999999999998</v>
      </c>
      <c r="S7" s="1" t="s">
        <v>15</v>
      </c>
      <c r="T7" s="1">
        <v>300</v>
      </c>
      <c r="U7" s="1" t="s">
        <v>15</v>
      </c>
      <c r="V7" s="1">
        <v>300</v>
      </c>
      <c r="W7" s="1">
        <v>1</v>
      </c>
      <c r="Y7" s="1" t="s">
        <v>17</v>
      </c>
      <c r="AA7" s="1" t="s">
        <v>17</v>
      </c>
      <c r="AG7" s="1" t="s">
        <v>18</v>
      </c>
      <c r="AH7" s="1">
        <v>300</v>
      </c>
      <c r="AI7" s="1" t="s">
        <v>18</v>
      </c>
      <c r="AJ7" s="1">
        <v>300</v>
      </c>
      <c r="AK7" s="1" t="s">
        <v>18</v>
      </c>
      <c r="AL7" s="1">
        <v>300</v>
      </c>
      <c r="AM7" s="1" t="s">
        <v>18</v>
      </c>
      <c r="AN7" s="1">
        <v>300</v>
      </c>
      <c r="AO7" s="1" t="s">
        <v>18</v>
      </c>
      <c r="AP7" s="1">
        <v>300</v>
      </c>
      <c r="AQ7" s="1" t="s">
        <v>587</v>
      </c>
      <c r="AR7" s="1">
        <v>0.36399999999999999</v>
      </c>
      <c r="AS7" s="1">
        <v>0</v>
      </c>
      <c r="AT7" s="1">
        <v>2</v>
      </c>
      <c r="AU7" s="1">
        <v>2</v>
      </c>
      <c r="AV7" s="1">
        <v>0</v>
      </c>
      <c r="AW7" s="1">
        <v>2</v>
      </c>
    </row>
    <row r="8" spans="1:49" x14ac:dyDescent="0.25">
      <c r="A8" s="10" t="s">
        <v>179</v>
      </c>
      <c r="B8" s="1">
        <v>1</v>
      </c>
      <c r="C8" s="1" t="s">
        <v>180</v>
      </c>
      <c r="D8" s="1">
        <v>3</v>
      </c>
      <c r="E8" s="10" t="s">
        <v>21</v>
      </c>
      <c r="F8" s="10" t="s">
        <v>521</v>
      </c>
      <c r="G8" s="10" t="s">
        <v>61</v>
      </c>
      <c r="H8" s="1">
        <v>300</v>
      </c>
      <c r="I8" s="11">
        <v>0.06</v>
      </c>
      <c r="J8" s="10" t="s">
        <v>36</v>
      </c>
      <c r="K8" s="1">
        <v>266.38600000000002</v>
      </c>
      <c r="L8" s="1" t="s">
        <v>25</v>
      </c>
      <c r="M8" s="1">
        <f t="shared" si="0"/>
        <v>-2.9483901418952856</v>
      </c>
      <c r="N8" s="1">
        <v>4.468</v>
      </c>
      <c r="O8" s="1" t="s">
        <v>18</v>
      </c>
      <c r="P8" s="11">
        <v>158.584</v>
      </c>
      <c r="Q8" s="1" t="s">
        <v>18</v>
      </c>
      <c r="R8" s="11">
        <v>45.725999999999999</v>
      </c>
      <c r="S8" s="1" t="s">
        <v>18</v>
      </c>
      <c r="T8" s="11">
        <v>106.44499999999999</v>
      </c>
      <c r="U8" s="1" t="s">
        <v>18</v>
      </c>
      <c r="V8" s="11">
        <v>131.215</v>
      </c>
      <c r="W8" s="1">
        <v>0.8</v>
      </c>
      <c r="Y8" s="1" t="s">
        <v>17</v>
      </c>
      <c r="AA8" s="1" t="s">
        <v>17</v>
      </c>
      <c r="AG8" s="1" t="s">
        <v>18</v>
      </c>
      <c r="AH8" s="11">
        <v>126.878</v>
      </c>
      <c r="AI8" s="1" t="s">
        <v>18</v>
      </c>
      <c r="AJ8" s="11">
        <v>94.477000000000004</v>
      </c>
      <c r="AK8" s="1" t="s">
        <v>18</v>
      </c>
      <c r="AL8" s="11">
        <v>139.863</v>
      </c>
      <c r="AM8" s="1" t="s">
        <v>18</v>
      </c>
      <c r="AN8" s="11">
        <v>132.24100000000001</v>
      </c>
      <c r="AO8" s="1" t="s">
        <v>18</v>
      </c>
      <c r="AP8" s="11">
        <v>131.845</v>
      </c>
      <c r="AQ8" s="1" t="s">
        <v>587</v>
      </c>
      <c r="AR8" s="1">
        <v>0.33300000000000002</v>
      </c>
      <c r="AS8" s="1">
        <v>4</v>
      </c>
      <c r="AT8" s="1">
        <v>4</v>
      </c>
      <c r="AU8" s="1">
        <v>0</v>
      </c>
      <c r="AV8" s="1">
        <v>4</v>
      </c>
      <c r="AW8" s="1">
        <v>4</v>
      </c>
    </row>
    <row r="9" spans="1:49" x14ac:dyDescent="0.25">
      <c r="A9" s="10" t="s">
        <v>209</v>
      </c>
      <c r="C9" s="1" t="s">
        <v>208</v>
      </c>
      <c r="D9" s="1">
        <v>5</v>
      </c>
      <c r="E9" s="10" t="s">
        <v>21</v>
      </c>
      <c r="F9" s="10" t="s">
        <v>521</v>
      </c>
      <c r="G9" s="10" t="s">
        <v>210</v>
      </c>
      <c r="H9" s="1">
        <v>200</v>
      </c>
      <c r="I9" s="11">
        <v>0.33</v>
      </c>
      <c r="J9" s="10" t="s">
        <v>13</v>
      </c>
      <c r="K9" s="1">
        <v>303.14</v>
      </c>
      <c r="L9" s="1" t="s">
        <v>14</v>
      </c>
      <c r="M9" s="1">
        <f t="shared" si="0"/>
        <v>-3.1806132506116027</v>
      </c>
      <c r="N9" s="1">
        <v>3.4449999999999998</v>
      </c>
      <c r="O9" s="1" t="s">
        <v>18</v>
      </c>
      <c r="P9" s="11">
        <v>4.8550000000000004</v>
      </c>
      <c r="Q9" s="1" t="s">
        <v>18</v>
      </c>
      <c r="R9" s="11">
        <v>4.641</v>
      </c>
      <c r="S9" s="1" t="s">
        <v>18</v>
      </c>
      <c r="T9" s="11">
        <v>34.527000000000001</v>
      </c>
      <c r="U9" s="1" t="s">
        <v>18</v>
      </c>
      <c r="V9" s="11">
        <v>19.151</v>
      </c>
      <c r="W9" s="1">
        <v>1.8</v>
      </c>
      <c r="X9" s="1" t="s">
        <v>15</v>
      </c>
      <c r="Y9" s="1">
        <v>25</v>
      </c>
      <c r="AA9" s="1" t="s">
        <v>17</v>
      </c>
      <c r="AG9" s="1" t="s">
        <v>18</v>
      </c>
      <c r="AH9" s="11">
        <v>19.925999999999998</v>
      </c>
      <c r="AI9" s="1" t="s">
        <v>18</v>
      </c>
      <c r="AJ9" s="11">
        <v>8.68</v>
      </c>
      <c r="AK9" s="1" t="s">
        <v>18</v>
      </c>
      <c r="AL9" s="11">
        <v>12.111000000000001</v>
      </c>
      <c r="AM9" s="1" t="s">
        <v>18</v>
      </c>
      <c r="AN9" s="11">
        <v>3.2189999999999999</v>
      </c>
      <c r="AO9" s="1" t="s">
        <v>18</v>
      </c>
      <c r="AP9" s="11">
        <v>2.3250000000000002</v>
      </c>
      <c r="AQ9" s="11">
        <v>85.855000000000004</v>
      </c>
      <c r="AR9" s="1">
        <v>0.23100000000000001</v>
      </c>
      <c r="AS9" s="1">
        <v>4</v>
      </c>
      <c r="AT9" s="1">
        <v>7</v>
      </c>
      <c r="AU9" s="1">
        <v>3</v>
      </c>
      <c r="AV9" s="1">
        <v>4</v>
      </c>
      <c r="AW9" s="1">
        <v>7</v>
      </c>
    </row>
    <row r="10" spans="1:49" x14ac:dyDescent="0.25">
      <c r="A10" s="10" t="s">
        <v>234</v>
      </c>
      <c r="B10" s="1">
        <v>2</v>
      </c>
      <c r="C10" s="1" t="s">
        <v>235</v>
      </c>
      <c r="D10" s="1">
        <v>3</v>
      </c>
      <c r="E10" s="10" t="s">
        <v>12</v>
      </c>
      <c r="F10" s="10" t="s">
        <v>521</v>
      </c>
      <c r="G10" s="10" t="s">
        <v>30</v>
      </c>
      <c r="H10" s="1">
        <v>300</v>
      </c>
      <c r="I10" s="11">
        <v>57.316000000000003</v>
      </c>
      <c r="J10" s="10" t="s">
        <v>13</v>
      </c>
      <c r="K10" s="1">
        <v>244.26400000000001</v>
      </c>
      <c r="L10" s="1" t="s">
        <v>14</v>
      </c>
      <c r="M10" s="1">
        <f t="shared" si="0"/>
        <v>-2.9107382099884545</v>
      </c>
      <c r="N10" s="1">
        <v>3.754</v>
      </c>
      <c r="O10" s="1" t="s">
        <v>15</v>
      </c>
      <c r="P10" s="1">
        <v>300</v>
      </c>
      <c r="Q10" s="1" t="s">
        <v>15</v>
      </c>
      <c r="R10" s="1">
        <v>300</v>
      </c>
      <c r="S10" s="1" t="s">
        <v>15</v>
      </c>
      <c r="T10" s="1">
        <v>300</v>
      </c>
      <c r="U10" s="1" t="s">
        <v>15</v>
      </c>
      <c r="V10" s="1">
        <v>300</v>
      </c>
      <c r="W10" s="1">
        <v>1</v>
      </c>
      <c r="Y10" s="1" t="s">
        <v>17</v>
      </c>
      <c r="Z10" s="1" t="s">
        <v>15</v>
      </c>
      <c r="AA10" s="1">
        <v>100</v>
      </c>
      <c r="AG10" s="1" t="s">
        <v>18</v>
      </c>
      <c r="AH10" s="1">
        <v>300</v>
      </c>
      <c r="AI10" s="1" t="s">
        <v>18</v>
      </c>
      <c r="AJ10" s="1">
        <v>300</v>
      </c>
      <c r="AK10" s="1" t="s">
        <v>18</v>
      </c>
      <c r="AL10" s="1">
        <v>300</v>
      </c>
      <c r="AM10" s="1" t="s">
        <v>18</v>
      </c>
      <c r="AN10" s="1">
        <v>300</v>
      </c>
      <c r="AO10" s="1" t="s">
        <v>18</v>
      </c>
      <c r="AP10" s="1">
        <v>300</v>
      </c>
      <c r="AQ10" s="1" t="s">
        <v>587</v>
      </c>
      <c r="AR10" s="1">
        <v>0.13300000000000001</v>
      </c>
      <c r="AS10" s="1">
        <v>4</v>
      </c>
      <c r="AT10" s="1">
        <v>7</v>
      </c>
      <c r="AU10" s="1">
        <v>3</v>
      </c>
      <c r="AV10" s="1">
        <v>4</v>
      </c>
      <c r="AW10" s="1">
        <v>7</v>
      </c>
    </row>
    <row r="11" spans="1:49" x14ac:dyDescent="0.25">
      <c r="A11" s="10" t="s">
        <v>238</v>
      </c>
      <c r="B11" s="1">
        <v>1</v>
      </c>
      <c r="C11" s="1" t="s">
        <v>239</v>
      </c>
      <c r="D11" s="1">
        <v>3</v>
      </c>
      <c r="E11" s="10" t="s">
        <v>21</v>
      </c>
      <c r="F11" s="10" t="s">
        <v>521</v>
      </c>
      <c r="G11" s="10" t="s">
        <v>61</v>
      </c>
      <c r="H11" s="1">
        <v>300</v>
      </c>
      <c r="I11" s="11">
        <v>9.375E-2</v>
      </c>
      <c r="J11" s="10" t="s">
        <v>24</v>
      </c>
      <c r="K11" s="1">
        <v>318.33699999999999</v>
      </c>
      <c r="L11" s="1" t="s">
        <v>25</v>
      </c>
      <c r="M11" s="1">
        <f t="shared" si="0"/>
        <v>-3.0257658644604302</v>
      </c>
      <c r="N11" s="1">
        <v>3.3210000000000002</v>
      </c>
      <c r="O11" s="1" t="s">
        <v>18</v>
      </c>
      <c r="P11" s="11">
        <v>60.709000000000003</v>
      </c>
      <c r="Q11" s="1" t="s">
        <v>18</v>
      </c>
      <c r="R11" s="11">
        <v>31.652000000000001</v>
      </c>
      <c r="S11" s="1" t="s">
        <v>18</v>
      </c>
      <c r="T11" s="11">
        <v>97.454999999999998</v>
      </c>
      <c r="U11" s="1" t="s">
        <v>18</v>
      </c>
      <c r="V11" s="11">
        <v>92.501000000000005</v>
      </c>
      <c r="W11" s="1">
        <v>1.1000000000000001</v>
      </c>
      <c r="Y11" s="1" t="s">
        <v>17</v>
      </c>
      <c r="AA11" s="1" t="s">
        <v>17</v>
      </c>
      <c r="AB11" s="1" t="s">
        <v>18</v>
      </c>
      <c r="AC11" s="1">
        <v>4.5999999999999996</v>
      </c>
      <c r="AD11" s="1" t="s">
        <v>18</v>
      </c>
      <c r="AE11" s="1">
        <v>64</v>
      </c>
      <c r="AF11" s="1" t="s">
        <v>26</v>
      </c>
      <c r="AQ11" s="1" t="s">
        <v>588</v>
      </c>
      <c r="AR11" s="1">
        <v>0.53300000000000003</v>
      </c>
      <c r="AS11" s="1">
        <v>4</v>
      </c>
      <c r="AT11" s="1">
        <v>4</v>
      </c>
      <c r="AU11" s="1">
        <v>0</v>
      </c>
      <c r="AV11" s="1">
        <v>4</v>
      </c>
      <c r="AW11" s="1">
        <v>4</v>
      </c>
    </row>
    <row r="12" spans="1:49" x14ac:dyDescent="0.25">
      <c r="A12" s="10" t="s">
        <v>242</v>
      </c>
      <c r="B12" s="1">
        <v>4</v>
      </c>
      <c r="C12" s="1" t="s">
        <v>243</v>
      </c>
      <c r="D12" s="1">
        <v>2</v>
      </c>
      <c r="E12" s="10" t="s">
        <v>21</v>
      </c>
      <c r="F12" s="10" t="s">
        <v>521</v>
      </c>
      <c r="G12" s="10" t="s">
        <v>210</v>
      </c>
      <c r="H12" s="1">
        <v>600</v>
      </c>
      <c r="I12" s="11">
        <v>3.2650000000000001</v>
      </c>
      <c r="J12" s="10" t="s">
        <v>13</v>
      </c>
      <c r="K12" s="1">
        <v>330.74700000000001</v>
      </c>
      <c r="L12" s="1" t="s">
        <v>63</v>
      </c>
      <c r="M12" s="1">
        <f t="shared" si="0"/>
        <v>-2.7413446632790559</v>
      </c>
      <c r="N12" s="1">
        <v>1.9</v>
      </c>
      <c r="O12" s="1" t="s">
        <v>15</v>
      </c>
      <c r="P12" s="11">
        <v>285.23500000000001</v>
      </c>
      <c r="Q12" s="1" t="s">
        <v>15</v>
      </c>
      <c r="R12" s="1">
        <v>300</v>
      </c>
      <c r="S12" s="1" t="s">
        <v>15</v>
      </c>
      <c r="T12" s="1">
        <v>300</v>
      </c>
      <c r="U12" s="1" t="s">
        <v>15</v>
      </c>
      <c r="V12" s="1">
        <v>300</v>
      </c>
      <c r="W12" s="1">
        <v>1</v>
      </c>
      <c r="Y12" s="1" t="s">
        <v>17</v>
      </c>
      <c r="AA12" s="1" t="s">
        <v>17</v>
      </c>
      <c r="AF12" s="1" t="s">
        <v>16</v>
      </c>
      <c r="AG12" s="1" t="s">
        <v>18</v>
      </c>
      <c r="AH12" s="1">
        <v>300</v>
      </c>
      <c r="AI12" s="1" t="s">
        <v>18</v>
      </c>
      <c r="AJ12" s="1">
        <v>300</v>
      </c>
      <c r="AK12" s="1" t="s">
        <v>18</v>
      </c>
      <c r="AL12" s="1">
        <v>300</v>
      </c>
      <c r="AM12" s="1" t="s">
        <v>18</v>
      </c>
      <c r="AN12" s="1">
        <v>300</v>
      </c>
      <c r="AO12" s="1" t="s">
        <v>18</v>
      </c>
      <c r="AP12" s="1">
        <v>300</v>
      </c>
      <c r="AQ12" s="1" t="s">
        <v>587</v>
      </c>
      <c r="AR12" s="1">
        <v>8.3000000000000004E-2</v>
      </c>
      <c r="AS12" s="1">
        <v>0</v>
      </c>
      <c r="AT12" s="1">
        <v>1</v>
      </c>
      <c r="AU12" s="1">
        <v>1</v>
      </c>
      <c r="AV12" s="1">
        <v>0</v>
      </c>
      <c r="AW12" s="1">
        <v>1</v>
      </c>
    </row>
    <row r="13" spans="1:49" x14ac:dyDescent="0.25">
      <c r="A13" s="10" t="s">
        <v>245</v>
      </c>
      <c r="B13" s="1">
        <v>3</v>
      </c>
      <c r="C13" s="1" t="s">
        <v>244</v>
      </c>
      <c r="D13" s="1">
        <v>7</v>
      </c>
      <c r="E13" s="10" t="s">
        <v>21</v>
      </c>
      <c r="F13" s="10" t="s">
        <v>521</v>
      </c>
      <c r="G13" s="10" t="s">
        <v>23</v>
      </c>
      <c r="H13" s="1">
        <v>3000</v>
      </c>
      <c r="I13" s="11">
        <v>19.600000000000001</v>
      </c>
      <c r="J13" s="10" t="s">
        <v>24</v>
      </c>
      <c r="K13" s="1">
        <v>255.233</v>
      </c>
      <c r="L13" s="1" t="s">
        <v>35</v>
      </c>
      <c r="M13" s="1">
        <f t="shared" si="0"/>
        <v>-1.929815570468032</v>
      </c>
      <c r="N13" s="1">
        <v>-2.5449999999999999</v>
      </c>
      <c r="O13" s="1" t="s">
        <v>15</v>
      </c>
      <c r="P13" s="1">
        <v>300</v>
      </c>
      <c r="Q13" s="1" t="s">
        <v>15</v>
      </c>
      <c r="R13" s="1">
        <v>300</v>
      </c>
      <c r="S13" s="1" t="s">
        <v>15</v>
      </c>
      <c r="T13" s="1">
        <v>300</v>
      </c>
      <c r="U13" s="1" t="s">
        <v>15</v>
      </c>
      <c r="V13" s="1">
        <v>300</v>
      </c>
      <c r="W13" s="1">
        <v>1</v>
      </c>
      <c r="Y13" s="1" t="s">
        <v>17</v>
      </c>
      <c r="AA13" s="1" t="s">
        <v>17</v>
      </c>
      <c r="AG13" s="1" t="s">
        <v>18</v>
      </c>
      <c r="AH13" s="1">
        <v>300</v>
      </c>
      <c r="AI13" s="1" t="s">
        <v>18</v>
      </c>
      <c r="AJ13" s="1">
        <v>300</v>
      </c>
      <c r="AK13" s="1" t="s">
        <v>18</v>
      </c>
      <c r="AL13" s="1">
        <v>300</v>
      </c>
      <c r="AM13" s="1" t="s">
        <v>18</v>
      </c>
      <c r="AN13" s="1">
        <v>300</v>
      </c>
      <c r="AO13" s="1" t="s">
        <v>18</v>
      </c>
      <c r="AP13" s="1">
        <v>300</v>
      </c>
      <c r="AQ13" s="1" t="s">
        <v>587</v>
      </c>
      <c r="AR13" s="1">
        <v>0.44400000000000001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</row>
    <row r="14" spans="1:49" x14ac:dyDescent="0.25">
      <c r="A14" s="10" t="s">
        <v>269</v>
      </c>
      <c r="B14" s="1">
        <v>2</v>
      </c>
      <c r="C14" s="1" t="s">
        <v>268</v>
      </c>
      <c r="D14" s="1">
        <v>8</v>
      </c>
      <c r="E14" s="10" t="s">
        <v>12</v>
      </c>
      <c r="F14" s="10" t="s">
        <v>521</v>
      </c>
      <c r="G14" s="10" t="s">
        <v>23</v>
      </c>
      <c r="H14" s="1">
        <v>3200</v>
      </c>
      <c r="I14" s="11">
        <v>11.73</v>
      </c>
      <c r="J14" s="10" t="s">
        <v>24</v>
      </c>
      <c r="K14" s="1">
        <v>613.798</v>
      </c>
      <c r="L14" s="1" t="s">
        <v>35</v>
      </c>
      <c r="M14" s="1">
        <f t="shared" si="0"/>
        <v>-2.2828754906726414</v>
      </c>
      <c r="N14" s="1">
        <v>3.681</v>
      </c>
      <c r="O14" s="1" t="s">
        <v>15</v>
      </c>
      <c r="P14" s="1">
        <v>300</v>
      </c>
      <c r="Q14" s="1" t="s">
        <v>15</v>
      </c>
      <c r="R14" s="1">
        <v>300</v>
      </c>
      <c r="S14" s="1" t="s">
        <v>15</v>
      </c>
      <c r="T14" s="1">
        <v>300</v>
      </c>
      <c r="U14" s="1" t="s">
        <v>15</v>
      </c>
      <c r="V14" s="1">
        <v>300</v>
      </c>
      <c r="W14" s="1">
        <v>1</v>
      </c>
      <c r="X14" s="1" t="s">
        <v>15</v>
      </c>
      <c r="Y14" s="1">
        <v>25</v>
      </c>
      <c r="AA14" s="1" t="s">
        <v>17</v>
      </c>
      <c r="AB14" s="1" t="s">
        <v>18</v>
      </c>
      <c r="AC14" s="1">
        <v>266.10000000000002</v>
      </c>
      <c r="AD14" s="1" t="s">
        <v>18</v>
      </c>
      <c r="AE14" s="1">
        <v>57</v>
      </c>
      <c r="AG14" s="1" t="s">
        <v>18</v>
      </c>
      <c r="AH14" s="1">
        <v>300</v>
      </c>
      <c r="AI14" s="1" t="s">
        <v>18</v>
      </c>
      <c r="AJ14" s="1">
        <v>300</v>
      </c>
      <c r="AK14" s="1" t="s">
        <v>18</v>
      </c>
      <c r="AL14" s="1">
        <v>300</v>
      </c>
      <c r="AM14" s="1" t="s">
        <v>18</v>
      </c>
      <c r="AN14" s="1">
        <v>300</v>
      </c>
      <c r="AO14" s="1" t="s">
        <v>18</v>
      </c>
      <c r="AP14" s="1">
        <v>300</v>
      </c>
      <c r="AQ14" s="11">
        <v>28.372</v>
      </c>
      <c r="AR14" s="1">
        <v>0.47199999999999998</v>
      </c>
      <c r="AS14" s="1">
        <v>4</v>
      </c>
      <c r="AT14" s="1">
        <v>10</v>
      </c>
      <c r="AU14" s="1">
        <v>6</v>
      </c>
      <c r="AV14" s="1">
        <v>4</v>
      </c>
      <c r="AW14" s="1">
        <v>10</v>
      </c>
    </row>
    <row r="15" spans="1:49" x14ac:dyDescent="0.25">
      <c r="A15" s="10" t="s">
        <v>299</v>
      </c>
      <c r="B15" s="1">
        <v>1</v>
      </c>
      <c r="C15" s="1" t="s">
        <v>300</v>
      </c>
      <c r="D15" s="1">
        <v>5</v>
      </c>
      <c r="E15" s="10" t="s">
        <v>21</v>
      </c>
      <c r="F15" s="10" t="s">
        <v>521</v>
      </c>
      <c r="G15" s="10" t="s">
        <v>61</v>
      </c>
      <c r="H15" s="1">
        <v>225</v>
      </c>
      <c r="I15" s="11">
        <v>0.18</v>
      </c>
      <c r="J15" s="10" t="s">
        <v>36</v>
      </c>
      <c r="K15" s="1">
        <v>277.40899999999999</v>
      </c>
      <c r="L15" s="1" t="s">
        <v>35</v>
      </c>
      <c r="M15" s="1">
        <f t="shared" si="0"/>
        <v>-3.0909380287013617</v>
      </c>
      <c r="N15" s="1">
        <v>4.524</v>
      </c>
      <c r="O15" s="1" t="s">
        <v>18</v>
      </c>
      <c r="P15" s="11">
        <v>43.235999999999997</v>
      </c>
      <c r="Q15" s="1" t="s">
        <v>18</v>
      </c>
      <c r="R15" s="11">
        <v>21.632999999999999</v>
      </c>
      <c r="S15" s="1" t="s">
        <v>18</v>
      </c>
      <c r="T15" s="11">
        <v>33.411000000000001</v>
      </c>
      <c r="U15" s="1" t="s">
        <v>18</v>
      </c>
      <c r="V15" s="11">
        <v>32.631999999999998</v>
      </c>
      <c r="W15" s="1">
        <v>1</v>
      </c>
      <c r="Y15" s="1" t="s">
        <v>17</v>
      </c>
      <c r="AA15" s="1" t="s">
        <v>17</v>
      </c>
      <c r="AG15" s="1" t="s">
        <v>18</v>
      </c>
      <c r="AH15" s="11">
        <v>78.230999999999995</v>
      </c>
      <c r="AI15" s="1" t="s">
        <v>18</v>
      </c>
      <c r="AJ15" s="11">
        <v>52.137</v>
      </c>
      <c r="AK15" s="1" t="s">
        <v>18</v>
      </c>
      <c r="AL15" s="11">
        <v>47.216000000000001</v>
      </c>
      <c r="AM15" s="1" t="s">
        <v>18</v>
      </c>
      <c r="AN15" s="11">
        <v>52.265999999999998</v>
      </c>
      <c r="AO15" s="1" t="s">
        <v>18</v>
      </c>
      <c r="AP15" s="11">
        <v>55.076000000000001</v>
      </c>
      <c r="AQ15" s="1" t="s">
        <v>587</v>
      </c>
      <c r="AR15" s="1">
        <v>0.4</v>
      </c>
      <c r="AS15" s="1">
        <v>4</v>
      </c>
      <c r="AT15" s="1">
        <v>4</v>
      </c>
      <c r="AU15" s="1">
        <v>0</v>
      </c>
      <c r="AV15" s="1">
        <v>4</v>
      </c>
      <c r="AW15" s="1">
        <v>4</v>
      </c>
    </row>
    <row r="16" spans="1:49" x14ac:dyDescent="0.25">
      <c r="A16" s="10" t="s">
        <v>350</v>
      </c>
      <c r="B16" s="1">
        <v>1</v>
      </c>
      <c r="C16" s="1" t="s">
        <v>349</v>
      </c>
      <c r="D16" s="1">
        <v>3</v>
      </c>
      <c r="E16" s="10" t="s">
        <v>21</v>
      </c>
      <c r="F16" s="10" t="s">
        <v>521</v>
      </c>
      <c r="G16" s="10" t="s">
        <v>23</v>
      </c>
      <c r="H16" s="1">
        <v>150</v>
      </c>
      <c r="I16" s="11">
        <v>0.20799999999999999</v>
      </c>
      <c r="J16" s="10" t="s">
        <v>24</v>
      </c>
      <c r="K16" s="1">
        <v>312.40699999999998</v>
      </c>
      <c r="L16" s="1" t="s">
        <v>35</v>
      </c>
      <c r="M16" s="1">
        <f t="shared" si="0"/>
        <v>-3.3186294973509716</v>
      </c>
      <c r="N16" s="1">
        <v>2.1320000000000001</v>
      </c>
      <c r="O16" s="1" t="s">
        <v>15</v>
      </c>
      <c r="P16" s="1">
        <v>300</v>
      </c>
      <c r="Q16" s="1" t="s">
        <v>15</v>
      </c>
      <c r="R16" s="1">
        <v>300</v>
      </c>
      <c r="S16" s="1" t="s">
        <v>15</v>
      </c>
      <c r="T16" s="1">
        <v>300</v>
      </c>
      <c r="U16" s="1" t="s">
        <v>15</v>
      </c>
      <c r="V16" s="1">
        <v>300</v>
      </c>
      <c r="W16" s="1">
        <v>1</v>
      </c>
      <c r="Y16" s="1" t="s">
        <v>17</v>
      </c>
      <c r="AA16" s="1" t="s">
        <v>17</v>
      </c>
      <c r="AG16" s="1" t="s">
        <v>18</v>
      </c>
      <c r="AH16" s="1">
        <v>300</v>
      </c>
      <c r="AI16" s="1" t="s">
        <v>18</v>
      </c>
      <c r="AJ16" s="1">
        <v>300</v>
      </c>
      <c r="AK16" s="1" t="s">
        <v>18</v>
      </c>
      <c r="AL16" s="1">
        <v>300</v>
      </c>
      <c r="AM16" s="1" t="s">
        <v>18</v>
      </c>
      <c r="AN16" s="1">
        <v>300</v>
      </c>
      <c r="AO16" s="1" t="s">
        <v>18</v>
      </c>
      <c r="AP16" s="1">
        <v>300</v>
      </c>
      <c r="AQ16" s="1" t="s">
        <v>587</v>
      </c>
      <c r="AR16" s="1">
        <v>0.75</v>
      </c>
      <c r="AS16" s="1">
        <v>0</v>
      </c>
      <c r="AT16" s="1">
        <v>0</v>
      </c>
      <c r="AU16" s="1">
        <v>0</v>
      </c>
      <c r="AV16" s="1">
        <v>4</v>
      </c>
      <c r="AW16" s="1">
        <v>4</v>
      </c>
    </row>
    <row r="17" spans="1:49" x14ac:dyDescent="0.25">
      <c r="A17" s="10" t="s">
        <v>401</v>
      </c>
      <c r="B17" s="1">
        <v>1</v>
      </c>
      <c r="C17" s="1" t="s">
        <v>400</v>
      </c>
      <c r="D17" s="1">
        <v>3</v>
      </c>
      <c r="E17" s="10" t="s">
        <v>12</v>
      </c>
      <c r="F17" s="10" t="s">
        <v>521</v>
      </c>
      <c r="G17" s="10" t="s">
        <v>205</v>
      </c>
      <c r="H17" s="1">
        <v>640</v>
      </c>
      <c r="I17" s="11">
        <v>0.2</v>
      </c>
      <c r="J17" s="10" t="s">
        <v>36</v>
      </c>
      <c r="K17" s="1">
        <v>259.34699999999998</v>
      </c>
      <c r="L17" s="1" t="s">
        <v>25</v>
      </c>
      <c r="M17" s="1">
        <f t="shared" si="0"/>
        <v>-2.6077012546673619</v>
      </c>
      <c r="N17" s="1">
        <v>2.7530000000000001</v>
      </c>
      <c r="O17" s="1" t="s">
        <v>15</v>
      </c>
      <c r="P17" s="11">
        <v>264.125</v>
      </c>
      <c r="Q17" s="1" t="s">
        <v>18</v>
      </c>
      <c r="R17" s="11">
        <v>53.706000000000003</v>
      </c>
      <c r="S17" s="1" t="s">
        <v>18</v>
      </c>
      <c r="T17" s="11">
        <v>115.36499999999999</v>
      </c>
      <c r="U17" s="1" t="s">
        <v>15</v>
      </c>
      <c r="V17" s="11">
        <v>142.82300000000001</v>
      </c>
      <c r="W17" s="1">
        <v>0.8</v>
      </c>
      <c r="Y17" s="1" t="s">
        <v>17</v>
      </c>
      <c r="AA17" s="1" t="s">
        <v>17</v>
      </c>
      <c r="AF17" s="1" t="s">
        <v>16</v>
      </c>
      <c r="AG17" s="1" t="s">
        <v>18</v>
      </c>
      <c r="AH17" s="11">
        <v>253.37</v>
      </c>
      <c r="AI17" s="1" t="s">
        <v>18</v>
      </c>
      <c r="AJ17" s="11">
        <v>253.43</v>
      </c>
      <c r="AK17" s="1" t="s">
        <v>18</v>
      </c>
      <c r="AL17" s="11">
        <v>452.53</v>
      </c>
      <c r="AM17" s="1" t="s">
        <v>18</v>
      </c>
      <c r="AN17" s="1">
        <v>2.1</v>
      </c>
      <c r="AO17" s="1" t="s">
        <v>18</v>
      </c>
      <c r="AP17" s="11">
        <v>53.73</v>
      </c>
      <c r="AQ17" s="1" t="s">
        <v>587</v>
      </c>
      <c r="AR17" s="1">
        <v>0.375</v>
      </c>
      <c r="AS17" s="1">
        <v>0</v>
      </c>
      <c r="AT17" s="1">
        <v>0</v>
      </c>
      <c r="AU17" s="1">
        <v>0</v>
      </c>
      <c r="AV17" s="1">
        <v>4</v>
      </c>
      <c r="AW17" s="1">
        <v>4</v>
      </c>
    </row>
    <row r="18" spans="1:49" x14ac:dyDescent="0.25">
      <c r="A18" s="10" t="s">
        <v>408</v>
      </c>
      <c r="B18" s="1">
        <v>1</v>
      </c>
      <c r="C18" s="1" t="s">
        <v>409</v>
      </c>
      <c r="D18" s="1">
        <v>7</v>
      </c>
      <c r="E18" s="10" t="s">
        <v>21</v>
      </c>
      <c r="F18" s="10" t="s">
        <v>521</v>
      </c>
      <c r="G18" s="10" t="s">
        <v>23</v>
      </c>
      <c r="H18" s="1">
        <v>1200</v>
      </c>
      <c r="I18" s="11">
        <v>2.61</v>
      </c>
      <c r="J18" s="10" t="s">
        <v>24</v>
      </c>
      <c r="K18" s="1">
        <v>244.20699999999999</v>
      </c>
      <c r="L18" s="1" t="s">
        <v>35</v>
      </c>
      <c r="M18" s="1">
        <f t="shared" si="0"/>
        <v>-2.3085768624465888</v>
      </c>
      <c r="N18" s="1">
        <v>-2.8490000000000002</v>
      </c>
      <c r="O18" s="1" t="s">
        <v>18</v>
      </c>
      <c r="P18" s="11">
        <v>253.321</v>
      </c>
      <c r="Q18" s="1" t="s">
        <v>18</v>
      </c>
      <c r="R18" s="11">
        <v>278.274</v>
      </c>
      <c r="S18" s="1" t="s">
        <v>15</v>
      </c>
      <c r="T18" s="1">
        <v>300</v>
      </c>
      <c r="U18" s="1" t="s">
        <v>15</v>
      </c>
      <c r="V18" s="1">
        <v>300</v>
      </c>
      <c r="W18" s="1">
        <v>1</v>
      </c>
      <c r="Y18" s="1" t="s">
        <v>17</v>
      </c>
      <c r="AA18" s="1" t="s">
        <v>17</v>
      </c>
      <c r="AG18" s="1" t="s">
        <v>18</v>
      </c>
      <c r="AH18" s="1">
        <v>300</v>
      </c>
      <c r="AI18" s="1" t="s">
        <v>18</v>
      </c>
      <c r="AJ18" s="1">
        <v>300</v>
      </c>
      <c r="AK18" s="1" t="s">
        <v>18</v>
      </c>
      <c r="AL18" s="1">
        <v>300</v>
      </c>
      <c r="AM18" s="1" t="s">
        <v>18</v>
      </c>
      <c r="AN18" s="1">
        <v>300</v>
      </c>
      <c r="AO18" s="1" t="s">
        <v>18</v>
      </c>
      <c r="AP18" s="1">
        <v>300</v>
      </c>
      <c r="AQ18" s="1" t="s">
        <v>587</v>
      </c>
      <c r="AR18" s="1">
        <v>0.625</v>
      </c>
      <c r="AS18" s="1">
        <v>0</v>
      </c>
      <c r="AT18" s="1">
        <v>1</v>
      </c>
      <c r="AU18" s="1">
        <v>1</v>
      </c>
      <c r="AV18" s="1">
        <v>0</v>
      </c>
      <c r="AW18" s="1">
        <v>1</v>
      </c>
    </row>
    <row r="19" spans="1:49" x14ac:dyDescent="0.25">
      <c r="A19" s="10" t="s">
        <v>465</v>
      </c>
      <c r="B19" s="1">
        <v>2</v>
      </c>
      <c r="C19" s="1" t="s">
        <v>466</v>
      </c>
      <c r="D19" s="1">
        <v>2</v>
      </c>
      <c r="E19" s="10" t="s">
        <v>21</v>
      </c>
      <c r="F19" s="10" t="s">
        <v>521</v>
      </c>
      <c r="G19" s="10" t="s">
        <v>133</v>
      </c>
      <c r="H19" s="1">
        <v>1500</v>
      </c>
      <c r="I19" s="11">
        <v>295.91500000000002</v>
      </c>
      <c r="J19" s="10" t="s">
        <v>13</v>
      </c>
      <c r="K19" s="1">
        <v>270.351</v>
      </c>
      <c r="L19" s="1" t="s">
        <v>14</v>
      </c>
      <c r="M19" s="1">
        <f t="shared" si="0"/>
        <v>-2.2558367212686816</v>
      </c>
      <c r="N19" s="1">
        <v>2.4969999999999999</v>
      </c>
      <c r="O19" s="1" t="s">
        <v>15</v>
      </c>
      <c r="P19" s="1">
        <v>300</v>
      </c>
      <c r="Q19" s="1" t="s">
        <v>15</v>
      </c>
      <c r="R19" s="1">
        <v>300</v>
      </c>
      <c r="S19" s="1" t="s">
        <v>15</v>
      </c>
      <c r="T19" s="1">
        <v>300</v>
      </c>
      <c r="U19" s="1" t="s">
        <v>15</v>
      </c>
      <c r="V19" s="1">
        <v>300</v>
      </c>
      <c r="W19" s="1">
        <v>1</v>
      </c>
      <c r="Y19" s="1" t="s">
        <v>17</v>
      </c>
      <c r="AA19" s="1" t="s">
        <v>17</v>
      </c>
      <c r="AF19" s="1" t="s">
        <v>16</v>
      </c>
      <c r="AG19" s="1" t="s">
        <v>18</v>
      </c>
      <c r="AH19" s="1">
        <v>300</v>
      </c>
      <c r="AI19" s="1" t="s">
        <v>18</v>
      </c>
      <c r="AJ19" s="1">
        <v>300</v>
      </c>
      <c r="AK19" s="1" t="s">
        <v>18</v>
      </c>
      <c r="AL19" s="1">
        <v>300</v>
      </c>
      <c r="AM19" s="1" t="s">
        <v>18</v>
      </c>
      <c r="AN19" s="1">
        <v>300</v>
      </c>
      <c r="AO19" s="1" t="s">
        <v>18</v>
      </c>
      <c r="AP19" s="1">
        <v>300</v>
      </c>
      <c r="AQ19" s="1" t="s">
        <v>587</v>
      </c>
      <c r="AR19" s="1">
        <v>0.41699999999999998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</row>
    <row r="20" spans="1:49" x14ac:dyDescent="0.25">
      <c r="A20" s="10" t="s">
        <v>39</v>
      </c>
      <c r="E20" s="10" t="s">
        <v>70</v>
      </c>
      <c r="F20" s="10" t="s">
        <v>519</v>
      </c>
      <c r="G20" s="10" t="s">
        <v>38</v>
      </c>
      <c r="H20" s="1">
        <v>200</v>
      </c>
      <c r="I20" s="11">
        <v>0.44</v>
      </c>
      <c r="J20" s="10" t="s">
        <v>24</v>
      </c>
      <c r="K20" s="1">
        <v>240.28100000000001</v>
      </c>
      <c r="L20" s="1" t="s">
        <v>25</v>
      </c>
      <c r="M20" s="1">
        <f t="shared" si="0"/>
        <v>-3.079689435059223</v>
      </c>
      <c r="N20" s="1">
        <v>4.0469999999999997</v>
      </c>
      <c r="O20" s="1" t="s">
        <v>18</v>
      </c>
      <c r="P20" s="11">
        <v>57.462000000000003</v>
      </c>
      <c r="Q20" s="1" t="s">
        <v>18</v>
      </c>
      <c r="R20" s="11">
        <v>27.481000000000002</v>
      </c>
      <c r="S20" s="1" t="s">
        <v>18</v>
      </c>
      <c r="T20" s="11">
        <v>25.585000000000001</v>
      </c>
      <c r="U20" s="1" t="s">
        <v>18</v>
      </c>
      <c r="V20" s="11">
        <v>21.071000000000002</v>
      </c>
      <c r="W20" s="1">
        <v>1.2</v>
      </c>
      <c r="Y20" s="1" t="s">
        <v>17</v>
      </c>
      <c r="Z20" s="1" t="s">
        <v>15</v>
      </c>
      <c r="AA20" s="1">
        <v>100</v>
      </c>
      <c r="AQ20" s="11">
        <v>25.094000000000001</v>
      </c>
      <c r="AR20" s="1">
        <v>0.13300000000000001</v>
      </c>
      <c r="AS20" s="1">
        <v>4</v>
      </c>
      <c r="AT20" s="1">
        <v>6</v>
      </c>
      <c r="AU20" s="1">
        <v>2</v>
      </c>
      <c r="AV20" s="1">
        <v>4</v>
      </c>
      <c r="AW20" s="1">
        <v>6</v>
      </c>
    </row>
    <row r="21" spans="1:49" x14ac:dyDescent="0.25">
      <c r="A21" s="10" t="s">
        <v>508</v>
      </c>
      <c r="E21" s="10" t="s">
        <v>70</v>
      </c>
      <c r="F21" s="10" t="s">
        <v>519</v>
      </c>
      <c r="G21" s="10" t="s">
        <v>55</v>
      </c>
      <c r="H21" s="1">
        <v>100</v>
      </c>
      <c r="I21" s="11">
        <v>1.8</v>
      </c>
      <c r="J21" s="10" t="s">
        <v>13</v>
      </c>
      <c r="K21" s="1">
        <v>517.47799999999995</v>
      </c>
      <c r="L21" s="1" t="s">
        <v>87</v>
      </c>
      <c r="M21" s="1">
        <f t="shared" si="0"/>
        <v>-3.7138918909759155</v>
      </c>
      <c r="N21" s="1">
        <v>5.4429999999999996</v>
      </c>
      <c r="O21" s="1" t="s">
        <v>18</v>
      </c>
      <c r="P21" s="11">
        <v>174.41200000000001</v>
      </c>
      <c r="Q21" s="1" t="s">
        <v>15</v>
      </c>
      <c r="R21" s="11">
        <v>299.7</v>
      </c>
      <c r="S21" s="1" t="s">
        <v>15</v>
      </c>
      <c r="T21" s="1">
        <v>300</v>
      </c>
      <c r="U21" s="1" t="s">
        <v>15</v>
      </c>
      <c r="V21" s="1">
        <v>300</v>
      </c>
      <c r="W21" s="1">
        <v>1</v>
      </c>
      <c r="X21" s="1" t="s">
        <v>15</v>
      </c>
      <c r="Y21" s="1">
        <v>25</v>
      </c>
      <c r="Z21" s="1" t="s">
        <v>18</v>
      </c>
      <c r="AA21" s="11">
        <v>33.755000000000003</v>
      </c>
      <c r="AQ21" s="11">
        <v>26.097000000000001</v>
      </c>
      <c r="AR21" s="1">
        <v>0.16</v>
      </c>
      <c r="AS21" s="1">
        <v>4</v>
      </c>
      <c r="AT21" s="1">
        <v>11</v>
      </c>
      <c r="AU21" s="1">
        <v>7</v>
      </c>
      <c r="AV21" s="1">
        <v>4</v>
      </c>
      <c r="AW21" s="1">
        <v>11</v>
      </c>
    </row>
    <row r="22" spans="1:49" x14ac:dyDescent="0.25">
      <c r="A22" s="10" t="s">
        <v>154</v>
      </c>
      <c r="E22" s="10" t="s">
        <v>70</v>
      </c>
      <c r="F22" s="10" t="s">
        <v>519</v>
      </c>
      <c r="G22" s="10" t="s">
        <v>155</v>
      </c>
      <c r="H22" s="1">
        <v>200</v>
      </c>
      <c r="I22" s="11">
        <v>55</v>
      </c>
      <c r="J22" s="10" t="s">
        <v>24</v>
      </c>
      <c r="K22" s="1">
        <v>465.49900000000002</v>
      </c>
      <c r="L22" s="1" t="s">
        <v>35</v>
      </c>
      <c r="M22" s="1">
        <f t="shared" si="0"/>
        <v>-3.3668887566889367</v>
      </c>
      <c r="N22" s="1">
        <v>4.6130000000000004</v>
      </c>
      <c r="O22" s="1" t="s">
        <v>15</v>
      </c>
      <c r="P22" s="11">
        <v>204.864</v>
      </c>
      <c r="Q22" s="1" t="s">
        <v>15</v>
      </c>
      <c r="R22" s="1">
        <v>300</v>
      </c>
      <c r="S22" s="1" t="s">
        <v>15</v>
      </c>
      <c r="T22" s="1">
        <v>300</v>
      </c>
      <c r="U22" s="1" t="s">
        <v>15</v>
      </c>
      <c r="V22" s="1">
        <v>300</v>
      </c>
      <c r="W22" s="1">
        <v>1</v>
      </c>
      <c r="X22" s="1" t="s">
        <v>15</v>
      </c>
      <c r="Y22" s="11">
        <v>23.341390740000001</v>
      </c>
      <c r="AA22" s="1" t="s">
        <v>17</v>
      </c>
      <c r="AQ22" s="11">
        <v>14.223000000000001</v>
      </c>
      <c r="AR22" s="1">
        <v>0.2</v>
      </c>
      <c r="AS22" s="1">
        <v>4</v>
      </c>
      <c r="AT22" s="1">
        <v>15</v>
      </c>
      <c r="AU22" s="1">
        <v>11</v>
      </c>
      <c r="AV22" s="1">
        <v>4</v>
      </c>
      <c r="AW22" s="1">
        <v>15</v>
      </c>
    </row>
    <row r="23" spans="1:49" x14ac:dyDescent="0.25">
      <c r="A23" s="10" t="s">
        <v>156</v>
      </c>
      <c r="E23" s="10" t="s">
        <v>70</v>
      </c>
      <c r="F23" s="10" t="s">
        <v>519</v>
      </c>
      <c r="G23" s="10" t="s">
        <v>71</v>
      </c>
      <c r="H23" s="1">
        <v>200</v>
      </c>
      <c r="I23" s="11">
        <v>1.3</v>
      </c>
      <c r="J23" s="10" t="s">
        <v>36</v>
      </c>
      <c r="K23" s="1">
        <v>380.41</v>
      </c>
      <c r="L23" s="1" t="s">
        <v>25</v>
      </c>
      <c r="M23" s="1">
        <f t="shared" si="0"/>
        <v>-3.2792219292358222</v>
      </c>
      <c r="N23" s="1">
        <v>4.593</v>
      </c>
      <c r="O23" s="1" t="s">
        <v>15</v>
      </c>
      <c r="P23" s="11">
        <v>70.073999999999998</v>
      </c>
      <c r="Q23" s="1" t="s">
        <v>18</v>
      </c>
      <c r="R23" s="11">
        <v>13.739000000000001</v>
      </c>
      <c r="S23" s="1" t="s">
        <v>18</v>
      </c>
      <c r="T23" s="11">
        <v>29.082999999999998</v>
      </c>
      <c r="U23" s="1" t="s">
        <v>18</v>
      </c>
      <c r="V23" s="11">
        <v>36.298999999999999</v>
      </c>
      <c r="W23" s="1">
        <v>0.8</v>
      </c>
      <c r="X23" s="1" t="s">
        <v>15</v>
      </c>
      <c r="Y23" s="1">
        <v>25</v>
      </c>
      <c r="Z23" s="1" t="s">
        <v>15</v>
      </c>
      <c r="AA23" s="11">
        <v>59.213999999999999</v>
      </c>
      <c r="AQ23" s="11">
        <v>99.472999999999999</v>
      </c>
      <c r="AR23" s="1">
        <v>0.4</v>
      </c>
      <c r="AS23" s="1">
        <v>4</v>
      </c>
      <c r="AT23" s="1">
        <v>11</v>
      </c>
      <c r="AU23" s="1">
        <v>7</v>
      </c>
      <c r="AV23" s="1">
        <v>4</v>
      </c>
      <c r="AW23" s="1">
        <v>11</v>
      </c>
    </row>
    <row r="24" spans="1:49" x14ac:dyDescent="0.25">
      <c r="A24" s="10" t="s">
        <v>157</v>
      </c>
      <c r="E24" s="10" t="s">
        <v>70</v>
      </c>
      <c r="F24" s="10" t="s">
        <v>519</v>
      </c>
      <c r="G24" s="10" t="s">
        <v>158</v>
      </c>
      <c r="H24" s="1">
        <v>500</v>
      </c>
      <c r="I24" s="11">
        <v>11.9</v>
      </c>
      <c r="J24" s="10" t="s">
        <v>24</v>
      </c>
      <c r="K24" s="1">
        <v>378.56</v>
      </c>
      <c r="L24" s="1" t="s">
        <v>35</v>
      </c>
      <c r="M24" s="1">
        <f t="shared" si="0"/>
        <v>-2.8791647186118174</v>
      </c>
      <c r="N24" s="1">
        <v>6.7789999999999999</v>
      </c>
      <c r="O24" s="1" t="s">
        <v>15</v>
      </c>
      <c r="P24" s="11">
        <v>246.733</v>
      </c>
      <c r="Q24" s="1" t="s">
        <v>15</v>
      </c>
      <c r="R24" s="1">
        <v>300</v>
      </c>
      <c r="S24" s="1" t="s">
        <v>15</v>
      </c>
      <c r="T24" s="1">
        <v>300</v>
      </c>
      <c r="U24" s="1" t="s">
        <v>15</v>
      </c>
      <c r="V24" s="1">
        <v>300</v>
      </c>
      <c r="W24" s="1">
        <v>1</v>
      </c>
      <c r="Y24" s="1" t="s">
        <v>17</v>
      </c>
      <c r="AA24" s="1" t="s">
        <v>17</v>
      </c>
      <c r="AQ24" s="1" t="s">
        <v>588</v>
      </c>
      <c r="AR24" s="1">
        <v>0.52</v>
      </c>
      <c r="AS24" s="1">
        <v>4</v>
      </c>
      <c r="AT24" s="1">
        <v>6</v>
      </c>
      <c r="AU24" s="1">
        <v>2</v>
      </c>
      <c r="AV24" s="1">
        <v>4</v>
      </c>
      <c r="AW24" s="1">
        <v>6</v>
      </c>
    </row>
    <row r="25" spans="1:49" x14ac:dyDescent="0.25">
      <c r="A25" s="10" t="s">
        <v>159</v>
      </c>
      <c r="E25" s="10" t="s">
        <v>70</v>
      </c>
      <c r="F25" s="10" t="s">
        <v>519</v>
      </c>
      <c r="G25" s="10" t="s">
        <v>160</v>
      </c>
      <c r="H25" s="1">
        <v>1200</v>
      </c>
      <c r="I25" s="11">
        <v>100</v>
      </c>
      <c r="J25" s="10" t="s">
        <v>24</v>
      </c>
      <c r="K25" s="1">
        <v>404.48500000000001</v>
      </c>
      <c r="L25" s="1" t="s">
        <v>35</v>
      </c>
      <c r="M25" s="1">
        <f t="shared" si="0"/>
        <v>-2.5277211747386934</v>
      </c>
      <c r="N25" s="1">
        <v>3.3820000000000001</v>
      </c>
      <c r="O25" s="1" t="s">
        <v>15</v>
      </c>
      <c r="P25" s="1">
        <v>300</v>
      </c>
      <c r="Q25" s="1" t="s">
        <v>15</v>
      </c>
      <c r="R25" s="1">
        <v>300</v>
      </c>
      <c r="S25" s="1" t="s">
        <v>15</v>
      </c>
      <c r="T25" s="1">
        <v>300</v>
      </c>
      <c r="U25" s="1" t="s">
        <v>15</v>
      </c>
      <c r="V25" s="1">
        <v>300</v>
      </c>
      <c r="W25" s="1">
        <v>1</v>
      </c>
      <c r="Y25" s="1" t="s">
        <v>17</v>
      </c>
      <c r="Z25" s="1" t="s">
        <v>15</v>
      </c>
      <c r="AA25" s="1">
        <v>100</v>
      </c>
      <c r="AQ25" s="1" t="s">
        <v>587</v>
      </c>
      <c r="AR25" s="1">
        <v>0.45</v>
      </c>
      <c r="AS25" s="1">
        <v>4</v>
      </c>
      <c r="AT25" s="1">
        <v>7</v>
      </c>
      <c r="AU25" s="1">
        <v>3</v>
      </c>
      <c r="AV25" s="1">
        <v>4</v>
      </c>
      <c r="AW25" s="1">
        <v>7</v>
      </c>
    </row>
    <row r="26" spans="1:49" x14ac:dyDescent="0.25">
      <c r="A26" s="10" t="s">
        <v>161</v>
      </c>
      <c r="E26" s="10" t="s">
        <v>70</v>
      </c>
      <c r="F26" s="10" t="s">
        <v>519</v>
      </c>
      <c r="G26" s="10" t="s">
        <v>162</v>
      </c>
      <c r="H26" s="1">
        <v>120</v>
      </c>
      <c r="I26" s="11">
        <v>3.09</v>
      </c>
      <c r="J26" s="10" t="s">
        <v>24</v>
      </c>
      <c r="K26" s="1">
        <v>323.35000000000002</v>
      </c>
      <c r="L26" s="1" t="s">
        <v>25</v>
      </c>
      <c r="M26" s="1">
        <f t="shared" si="0"/>
        <v>-3.4304916192355108</v>
      </c>
      <c r="N26" s="1">
        <v>2.2290000000000001</v>
      </c>
      <c r="O26" s="1" t="s">
        <v>15</v>
      </c>
      <c r="P26" s="11">
        <v>266.495</v>
      </c>
      <c r="Q26" s="1" t="s">
        <v>15</v>
      </c>
      <c r="R26" s="1">
        <v>300</v>
      </c>
      <c r="S26" s="1" t="s">
        <v>15</v>
      </c>
      <c r="T26" s="1">
        <v>300</v>
      </c>
      <c r="U26" s="1" t="s">
        <v>15</v>
      </c>
      <c r="V26" s="1">
        <v>300</v>
      </c>
      <c r="W26" s="1">
        <v>1</v>
      </c>
      <c r="Y26" s="1" t="s">
        <v>17</v>
      </c>
      <c r="AA26" s="1" t="s">
        <v>17</v>
      </c>
      <c r="AQ26" s="11">
        <v>56.023000000000003</v>
      </c>
      <c r="AR26" s="1">
        <v>0.16700000000000001</v>
      </c>
      <c r="AS26" s="1">
        <v>0</v>
      </c>
      <c r="AT26" s="1">
        <v>3</v>
      </c>
      <c r="AU26" s="1">
        <v>3</v>
      </c>
      <c r="AV26" s="1">
        <v>4</v>
      </c>
      <c r="AW26" s="1">
        <v>7</v>
      </c>
    </row>
    <row r="27" spans="1:49" x14ac:dyDescent="0.25">
      <c r="A27" s="10" t="s">
        <v>163</v>
      </c>
      <c r="E27" s="10" t="s">
        <v>70</v>
      </c>
      <c r="F27" s="10" t="s">
        <v>519</v>
      </c>
      <c r="G27" s="10" t="s">
        <v>164</v>
      </c>
      <c r="H27" s="1">
        <v>500</v>
      </c>
      <c r="I27" s="11">
        <v>8.5</v>
      </c>
      <c r="J27" s="10" t="s">
        <v>24</v>
      </c>
      <c r="K27" s="1">
        <v>469.54500000000002</v>
      </c>
      <c r="L27" s="1" t="s">
        <v>25</v>
      </c>
      <c r="M27" s="1">
        <f t="shared" si="0"/>
        <v>-2.9727072159405901</v>
      </c>
      <c r="N27" s="1">
        <v>4.7919999999999998</v>
      </c>
      <c r="O27" s="1" t="s">
        <v>18</v>
      </c>
      <c r="P27" s="11">
        <v>39.93</v>
      </c>
      <c r="Q27" s="1" t="s">
        <v>18</v>
      </c>
      <c r="R27" s="11">
        <v>61.186999999999998</v>
      </c>
      <c r="S27" s="1" t="s">
        <v>15</v>
      </c>
      <c r="T27" s="1">
        <v>300</v>
      </c>
      <c r="U27" s="1" t="s">
        <v>18</v>
      </c>
      <c r="V27" s="11">
        <v>95.837999999999994</v>
      </c>
      <c r="W27" s="1">
        <v>3.1</v>
      </c>
      <c r="X27" s="1" t="s">
        <v>18</v>
      </c>
      <c r="Y27" s="11">
        <v>13.79853636</v>
      </c>
      <c r="AA27" s="1" t="s">
        <v>17</v>
      </c>
      <c r="AQ27" s="11">
        <v>10.047000000000001</v>
      </c>
      <c r="AR27" s="1">
        <v>0.185</v>
      </c>
      <c r="AS27" s="1">
        <v>4</v>
      </c>
      <c r="AT27" s="1">
        <v>18</v>
      </c>
      <c r="AU27" s="1">
        <v>14</v>
      </c>
      <c r="AV27" s="1">
        <v>4</v>
      </c>
      <c r="AW27" s="1">
        <v>18</v>
      </c>
    </row>
    <row r="28" spans="1:49" x14ac:dyDescent="0.25">
      <c r="A28" s="10" t="s">
        <v>174</v>
      </c>
      <c r="E28" s="10" t="s">
        <v>70</v>
      </c>
      <c r="F28" s="10" t="s">
        <v>519</v>
      </c>
      <c r="G28" s="10" t="s">
        <v>175</v>
      </c>
      <c r="H28" s="1">
        <v>30</v>
      </c>
      <c r="I28" s="11">
        <v>3.97</v>
      </c>
      <c r="J28" s="10" t="s">
        <v>24</v>
      </c>
      <c r="K28" s="1">
        <v>332.46600000000001</v>
      </c>
      <c r="L28" s="1" t="s">
        <v>35</v>
      </c>
      <c r="M28" s="1">
        <f t="shared" si="0"/>
        <v>-4.044625983588964</v>
      </c>
      <c r="N28" s="1">
        <v>3.742</v>
      </c>
      <c r="O28" s="1" t="s">
        <v>18</v>
      </c>
      <c r="P28" s="11">
        <v>52.17</v>
      </c>
      <c r="Q28" s="1" t="s">
        <v>18</v>
      </c>
      <c r="R28" s="11">
        <v>59.929000000000002</v>
      </c>
      <c r="S28" s="1" t="s">
        <v>18</v>
      </c>
      <c r="T28" s="11">
        <v>124.60599999999999</v>
      </c>
      <c r="U28" s="1" t="s">
        <v>18</v>
      </c>
      <c r="V28" s="11">
        <v>73.516000000000005</v>
      </c>
      <c r="W28" s="1">
        <v>1.7</v>
      </c>
      <c r="X28" s="1" t="s">
        <v>15</v>
      </c>
      <c r="Y28" s="1">
        <v>25</v>
      </c>
      <c r="Z28" s="1" t="s">
        <v>15</v>
      </c>
      <c r="AA28" s="11">
        <v>96.787999999999997</v>
      </c>
      <c r="AQ28" s="11">
        <v>29.081</v>
      </c>
      <c r="AR28" s="1">
        <v>0.44400000000000001</v>
      </c>
      <c r="AS28" s="1">
        <v>0</v>
      </c>
      <c r="AT28" s="1">
        <v>10</v>
      </c>
      <c r="AU28" s="1">
        <v>10</v>
      </c>
      <c r="AV28" s="1">
        <v>4</v>
      </c>
      <c r="AW28" s="1">
        <v>14</v>
      </c>
    </row>
    <row r="29" spans="1:49" x14ac:dyDescent="0.25">
      <c r="A29" s="10" t="s">
        <v>215</v>
      </c>
      <c r="E29" s="10" t="s">
        <v>70</v>
      </c>
      <c r="F29" s="10" t="s">
        <v>519</v>
      </c>
      <c r="G29" s="10" t="s">
        <v>71</v>
      </c>
      <c r="H29" s="1">
        <v>300</v>
      </c>
      <c r="I29" s="11">
        <v>1</v>
      </c>
      <c r="J29" s="10" t="s">
        <v>36</v>
      </c>
      <c r="K29" s="1">
        <v>454.65800000000002</v>
      </c>
      <c r="L29" s="1" t="s">
        <v>35</v>
      </c>
      <c r="M29" s="1">
        <f t="shared" si="0"/>
        <v>-3.1805635824616711</v>
      </c>
      <c r="N29" s="1">
        <v>6.5979999999999999</v>
      </c>
      <c r="O29" s="1" t="s">
        <v>18</v>
      </c>
      <c r="P29" s="11">
        <v>18.506</v>
      </c>
      <c r="Q29" s="1" t="s">
        <v>18</v>
      </c>
      <c r="R29" s="11">
        <v>8.2550000000000008</v>
      </c>
      <c r="S29" s="1" t="s">
        <v>18</v>
      </c>
      <c r="T29" s="11">
        <v>12.265000000000001</v>
      </c>
      <c r="U29" s="1" t="s">
        <v>18</v>
      </c>
      <c r="V29" s="11">
        <v>12.656000000000001</v>
      </c>
      <c r="W29" s="1">
        <v>1</v>
      </c>
      <c r="Y29" s="1" t="s">
        <v>17</v>
      </c>
      <c r="Z29" s="1" t="s">
        <v>18</v>
      </c>
      <c r="AA29" s="11">
        <v>44.38</v>
      </c>
      <c r="AQ29" s="11">
        <v>80.052999999999997</v>
      </c>
      <c r="AR29" s="1">
        <v>0.41899999999999998</v>
      </c>
      <c r="AS29" s="1">
        <v>4</v>
      </c>
      <c r="AT29" s="1">
        <v>10</v>
      </c>
      <c r="AU29" s="1">
        <v>6</v>
      </c>
      <c r="AV29" s="1">
        <v>4</v>
      </c>
      <c r="AW29" s="1">
        <v>10</v>
      </c>
    </row>
    <row r="30" spans="1:49" x14ac:dyDescent="0.25">
      <c r="A30" s="10" t="s">
        <v>589</v>
      </c>
      <c r="E30" s="10" t="s">
        <v>12</v>
      </c>
      <c r="F30" s="10" t="s">
        <v>11</v>
      </c>
      <c r="G30" s="10" t="s">
        <v>372</v>
      </c>
      <c r="H30" s="1">
        <v>400</v>
      </c>
      <c r="I30" s="11">
        <v>2.6</v>
      </c>
      <c r="J30" s="10" t="s">
        <v>24</v>
      </c>
      <c r="K30" s="1">
        <v>304.32299999999998</v>
      </c>
      <c r="L30" s="1" t="s">
        <v>25</v>
      </c>
      <c r="M30" s="1">
        <f t="shared" si="0"/>
        <v>-2.8812747852024376</v>
      </c>
      <c r="N30" s="1">
        <v>3.0529999999999999</v>
      </c>
      <c r="O30" s="1" t="s">
        <v>15</v>
      </c>
      <c r="P30" s="11">
        <v>277.7</v>
      </c>
      <c r="Q30" s="1" t="s">
        <v>15</v>
      </c>
      <c r="R30" s="1">
        <v>300</v>
      </c>
      <c r="S30" s="1" t="s">
        <v>15</v>
      </c>
      <c r="T30" s="1">
        <v>300</v>
      </c>
      <c r="U30" s="1" t="s">
        <v>15</v>
      </c>
      <c r="V30" s="1">
        <v>300</v>
      </c>
      <c r="W30" s="1">
        <v>1</v>
      </c>
      <c r="Y30" s="11">
        <v>13.8</v>
      </c>
      <c r="AA30" s="1" t="s">
        <v>17</v>
      </c>
      <c r="AF30" s="1" t="s">
        <v>26</v>
      </c>
      <c r="AQ30" s="1" t="s">
        <v>587</v>
      </c>
      <c r="AR30" s="1">
        <v>0.2</v>
      </c>
      <c r="AS30" s="1">
        <v>4</v>
      </c>
      <c r="AT30" s="1">
        <v>7</v>
      </c>
      <c r="AU30" s="1">
        <v>3</v>
      </c>
      <c r="AV30" s="1">
        <v>4</v>
      </c>
      <c r="AW30" s="1">
        <v>7</v>
      </c>
    </row>
    <row r="31" spans="1:49" x14ac:dyDescent="0.25">
      <c r="A31" s="10" t="s">
        <v>520</v>
      </c>
      <c r="E31" s="10" t="s">
        <v>12</v>
      </c>
      <c r="F31" s="10" t="s">
        <v>11</v>
      </c>
      <c r="G31" s="10" t="s">
        <v>372</v>
      </c>
      <c r="H31" s="1">
        <v>600</v>
      </c>
      <c r="I31" s="11">
        <v>4.0999999999999996</v>
      </c>
      <c r="J31" s="10" t="s">
        <v>24</v>
      </c>
      <c r="K31" s="1">
        <v>304.32299999999998</v>
      </c>
      <c r="L31" s="1" t="s">
        <v>25</v>
      </c>
      <c r="M31" s="1">
        <f t="shared" si="0"/>
        <v>-2.7051835261467567</v>
      </c>
      <c r="N31" s="1">
        <v>3.0529999999999999</v>
      </c>
      <c r="O31" s="1" t="s">
        <v>15</v>
      </c>
      <c r="P31" s="1">
        <v>277.7</v>
      </c>
      <c r="Q31" s="1" t="s">
        <v>15</v>
      </c>
      <c r="R31" s="1">
        <v>300</v>
      </c>
      <c r="S31" s="1" t="s">
        <v>15</v>
      </c>
      <c r="T31" s="1">
        <v>300</v>
      </c>
      <c r="U31" s="1" t="s">
        <v>15</v>
      </c>
      <c r="V31" s="1">
        <v>300</v>
      </c>
      <c r="W31" s="1">
        <v>1</v>
      </c>
      <c r="Y31" s="11">
        <v>13.8</v>
      </c>
      <c r="AA31" s="1" t="s">
        <v>17</v>
      </c>
      <c r="AF31" s="1" t="s">
        <v>26</v>
      </c>
      <c r="AQ31" s="1" t="s">
        <v>587</v>
      </c>
      <c r="AR31" s="1">
        <v>0.2</v>
      </c>
      <c r="AS31" s="1">
        <v>4</v>
      </c>
      <c r="AT31" s="1">
        <v>8</v>
      </c>
      <c r="AU31" s="1">
        <v>4</v>
      </c>
      <c r="AV31" s="1">
        <v>4</v>
      </c>
      <c r="AW31" s="1">
        <v>8</v>
      </c>
    </row>
    <row r="32" spans="1:49" x14ac:dyDescent="0.25">
      <c r="A32" s="10" t="s">
        <v>270</v>
      </c>
      <c r="E32" s="10" t="s">
        <v>70</v>
      </c>
      <c r="F32" s="10" t="s">
        <v>519</v>
      </c>
      <c r="G32" s="10" t="s">
        <v>582</v>
      </c>
      <c r="H32" s="1">
        <v>1800</v>
      </c>
      <c r="I32" s="11">
        <v>48.9</v>
      </c>
      <c r="J32" s="10" t="s">
        <v>24</v>
      </c>
      <c r="K32" s="1">
        <v>457.91199999999998</v>
      </c>
      <c r="L32" s="1" t="s">
        <v>35</v>
      </c>
      <c r="M32" s="1">
        <v>-3.25</v>
      </c>
      <c r="N32" s="1">
        <v>3.1040000000000001</v>
      </c>
      <c r="O32" s="1" t="s">
        <v>18</v>
      </c>
      <c r="P32" s="11">
        <v>175.13300000000001</v>
      </c>
      <c r="Q32" s="1" t="s">
        <v>18</v>
      </c>
      <c r="R32" s="11">
        <v>155.578</v>
      </c>
      <c r="S32" s="1" t="s">
        <v>15</v>
      </c>
      <c r="T32" s="11">
        <v>235.203</v>
      </c>
      <c r="U32" s="1" t="s">
        <v>18</v>
      </c>
      <c r="V32" s="11">
        <v>216.18899999999999</v>
      </c>
      <c r="W32" s="1">
        <v>1.1000000000000001</v>
      </c>
      <c r="Y32" s="1" t="s">
        <v>17</v>
      </c>
      <c r="AA32" s="1" t="s">
        <v>17</v>
      </c>
      <c r="AQ32" s="11">
        <v>54.357999999999997</v>
      </c>
      <c r="AR32" s="1">
        <v>0.30399999999999999</v>
      </c>
      <c r="AS32" s="1">
        <v>4</v>
      </c>
      <c r="AT32" s="1">
        <v>10</v>
      </c>
      <c r="AU32" s="1">
        <v>6</v>
      </c>
      <c r="AV32" s="1">
        <v>4</v>
      </c>
      <c r="AW32" s="1">
        <v>10</v>
      </c>
    </row>
    <row r="33" spans="1:49" x14ac:dyDescent="0.25">
      <c r="A33" s="10" t="s">
        <v>531</v>
      </c>
      <c r="E33" s="10" t="s">
        <v>70</v>
      </c>
      <c r="F33" s="10" t="s">
        <v>519</v>
      </c>
      <c r="G33" s="10" t="s">
        <v>297</v>
      </c>
      <c r="H33" s="1">
        <v>30</v>
      </c>
      <c r="I33" s="11">
        <v>8.24</v>
      </c>
      <c r="J33" s="10" t="s">
        <v>24</v>
      </c>
      <c r="K33" s="1">
        <v>555.63699999999994</v>
      </c>
      <c r="L33" s="1" t="s">
        <v>35</v>
      </c>
      <c r="M33" s="1">
        <f t="shared" ref="M33:M96" si="1">LOG10((H33/K33)/1000)</f>
        <v>-4.2676699030817016</v>
      </c>
      <c r="N33" s="1">
        <v>7.4020000000000001</v>
      </c>
      <c r="O33" s="1" t="s">
        <v>18</v>
      </c>
      <c r="P33" s="11">
        <v>12.531000000000001</v>
      </c>
      <c r="Q33" s="1" t="s">
        <v>18</v>
      </c>
      <c r="R33" s="11">
        <v>32.427</v>
      </c>
      <c r="S33" s="1" t="s">
        <v>18</v>
      </c>
      <c r="T33" s="11">
        <v>75.908000000000001</v>
      </c>
      <c r="U33" s="1" t="s">
        <v>18</v>
      </c>
      <c r="V33" s="11">
        <v>96.429000000000002</v>
      </c>
      <c r="W33" s="1">
        <v>0.8</v>
      </c>
      <c r="X33" s="1" t="s">
        <v>15</v>
      </c>
      <c r="Y33" s="1">
        <v>25</v>
      </c>
      <c r="Z33" s="1" t="s">
        <v>18</v>
      </c>
      <c r="AA33" s="11">
        <v>41.01</v>
      </c>
      <c r="AQ33" s="11">
        <v>41.87</v>
      </c>
      <c r="AR33" s="1">
        <v>0.375</v>
      </c>
      <c r="AS33" s="1">
        <v>0</v>
      </c>
      <c r="AT33" s="1">
        <v>12</v>
      </c>
      <c r="AU33" s="1">
        <v>12</v>
      </c>
      <c r="AV33" s="1">
        <v>0</v>
      </c>
      <c r="AW33" s="1">
        <v>12</v>
      </c>
    </row>
    <row r="34" spans="1:49" x14ac:dyDescent="0.25">
      <c r="A34" s="10" t="s">
        <v>530</v>
      </c>
      <c r="E34" s="10" t="s">
        <v>70</v>
      </c>
      <c r="F34" s="10" t="s">
        <v>519</v>
      </c>
      <c r="G34" s="10" t="s">
        <v>297</v>
      </c>
      <c r="H34" s="1">
        <v>5</v>
      </c>
      <c r="I34" s="11">
        <v>1.46</v>
      </c>
      <c r="J34" s="10" t="s">
        <v>24</v>
      </c>
      <c r="K34" s="1">
        <v>555.63699999999994</v>
      </c>
      <c r="L34" s="1" t="s">
        <v>35</v>
      </c>
      <c r="M34" s="1">
        <f t="shared" si="1"/>
        <v>-5.0458211534653454</v>
      </c>
      <c r="N34" s="1">
        <v>7.4020000000000001</v>
      </c>
      <c r="O34" s="1" t="s">
        <v>18</v>
      </c>
      <c r="P34" s="11">
        <v>12.531000000000001</v>
      </c>
      <c r="Q34" s="1" t="s">
        <v>18</v>
      </c>
      <c r="R34" s="11">
        <v>32.427</v>
      </c>
      <c r="S34" s="1" t="s">
        <v>18</v>
      </c>
      <c r="T34" s="11">
        <v>75.908000000000001</v>
      </c>
      <c r="U34" s="1" t="s">
        <v>18</v>
      </c>
      <c r="V34" s="11">
        <v>96.429000000000002</v>
      </c>
      <c r="W34" s="1">
        <v>0.8</v>
      </c>
      <c r="X34" s="1" t="s">
        <v>15</v>
      </c>
      <c r="Y34" s="1">
        <v>25</v>
      </c>
      <c r="Z34" s="1" t="s">
        <v>18</v>
      </c>
      <c r="AA34" s="11">
        <v>41.01</v>
      </c>
      <c r="AQ34" s="11">
        <v>41.87</v>
      </c>
      <c r="AR34" s="1">
        <v>0.375</v>
      </c>
      <c r="AS34" s="1">
        <v>0</v>
      </c>
      <c r="AT34" s="1">
        <v>9</v>
      </c>
      <c r="AU34" s="1">
        <v>9</v>
      </c>
      <c r="AV34" s="1">
        <v>0</v>
      </c>
      <c r="AW34" s="1">
        <v>9</v>
      </c>
    </row>
    <row r="35" spans="1:49" x14ac:dyDescent="0.25">
      <c r="A35" s="10" t="s">
        <v>529</v>
      </c>
      <c r="E35" s="10" t="s">
        <v>70</v>
      </c>
      <c r="F35" s="10" t="s">
        <v>519</v>
      </c>
      <c r="G35" s="10" t="s">
        <v>297</v>
      </c>
      <c r="H35" s="1">
        <v>60</v>
      </c>
      <c r="I35" s="11">
        <v>20.5</v>
      </c>
      <c r="J35" s="10" t="s">
        <v>24</v>
      </c>
      <c r="K35" s="1">
        <v>555.63699999999994</v>
      </c>
      <c r="L35" s="1" t="s">
        <v>35</v>
      </c>
      <c r="M35" s="1">
        <f t="shared" si="1"/>
        <v>-3.9666399074177203</v>
      </c>
      <c r="N35" s="1">
        <v>7.4020000000000001</v>
      </c>
      <c r="O35" s="1" t="s">
        <v>18</v>
      </c>
      <c r="P35" s="11">
        <v>12.531000000000001</v>
      </c>
      <c r="Q35" s="1" t="s">
        <v>18</v>
      </c>
      <c r="R35" s="11">
        <v>32.427</v>
      </c>
      <c r="S35" s="1" t="s">
        <v>18</v>
      </c>
      <c r="T35" s="11">
        <v>75.908000000000001</v>
      </c>
      <c r="U35" s="1" t="s">
        <v>18</v>
      </c>
      <c r="V35" s="11">
        <v>96.429000000000002</v>
      </c>
      <c r="W35" s="1">
        <v>0.8</v>
      </c>
      <c r="X35" s="1" t="s">
        <v>15</v>
      </c>
      <c r="Y35" s="1">
        <v>25</v>
      </c>
      <c r="Z35" s="1" t="s">
        <v>18</v>
      </c>
      <c r="AA35" s="11">
        <v>41.01</v>
      </c>
      <c r="AQ35" s="11">
        <v>41.87</v>
      </c>
      <c r="AR35" s="1">
        <v>0.375</v>
      </c>
      <c r="AS35" s="1">
        <v>0</v>
      </c>
      <c r="AT35" s="1">
        <v>13</v>
      </c>
      <c r="AU35" s="1">
        <v>13</v>
      </c>
      <c r="AV35" s="1">
        <v>4</v>
      </c>
      <c r="AW35" s="1">
        <v>17</v>
      </c>
    </row>
    <row r="36" spans="1:49" x14ac:dyDescent="0.25">
      <c r="A36" s="10" t="s">
        <v>528</v>
      </c>
      <c r="E36" s="10" t="s">
        <v>70</v>
      </c>
      <c r="F36" s="10" t="s">
        <v>519</v>
      </c>
      <c r="G36" s="10" t="s">
        <v>297</v>
      </c>
      <c r="H36" s="1">
        <v>90</v>
      </c>
      <c r="I36" s="11">
        <v>25.6</v>
      </c>
      <c r="J36" s="10" t="s">
        <v>24</v>
      </c>
      <c r="K36" s="1">
        <v>555.63699999999994</v>
      </c>
      <c r="L36" s="1" t="s">
        <v>35</v>
      </c>
      <c r="M36" s="1">
        <f t="shared" si="1"/>
        <v>-3.790548648362039</v>
      </c>
      <c r="N36" s="1">
        <v>7.4020000000000001</v>
      </c>
      <c r="O36" s="1" t="s">
        <v>18</v>
      </c>
      <c r="P36" s="11">
        <v>12.531000000000001</v>
      </c>
      <c r="Q36" s="1" t="s">
        <v>18</v>
      </c>
      <c r="R36" s="11">
        <v>32.427</v>
      </c>
      <c r="S36" s="1" t="s">
        <v>18</v>
      </c>
      <c r="T36" s="11">
        <v>75.908000000000001</v>
      </c>
      <c r="U36" s="1" t="s">
        <v>18</v>
      </c>
      <c r="V36" s="11">
        <v>96.429000000000002</v>
      </c>
      <c r="W36" s="1">
        <v>0.8</v>
      </c>
      <c r="X36" s="1" t="s">
        <v>15</v>
      </c>
      <c r="Y36" s="1">
        <v>25</v>
      </c>
      <c r="Z36" s="1" t="s">
        <v>18</v>
      </c>
      <c r="AA36" s="11">
        <v>41.01</v>
      </c>
      <c r="AQ36" s="11">
        <v>41.87</v>
      </c>
      <c r="AR36" s="1">
        <v>0.375</v>
      </c>
      <c r="AS36" s="1">
        <v>0</v>
      </c>
      <c r="AT36" s="1">
        <v>14</v>
      </c>
      <c r="AU36" s="1">
        <v>14</v>
      </c>
      <c r="AV36" s="1">
        <v>4</v>
      </c>
      <c r="AW36" s="1">
        <v>18</v>
      </c>
    </row>
    <row r="37" spans="1:49" x14ac:dyDescent="0.25">
      <c r="A37" s="10" t="s">
        <v>533</v>
      </c>
      <c r="E37" s="10" t="s">
        <v>70</v>
      </c>
      <c r="F37" s="10" t="s">
        <v>519</v>
      </c>
      <c r="G37" s="10" t="s">
        <v>297</v>
      </c>
      <c r="H37" s="1">
        <v>120</v>
      </c>
      <c r="I37" s="11">
        <v>3</v>
      </c>
      <c r="J37" s="10" t="s">
        <v>24</v>
      </c>
      <c r="K37" s="1">
        <v>588.49099999999999</v>
      </c>
      <c r="L37" s="1" t="s">
        <v>35</v>
      </c>
      <c r="M37" s="1">
        <f t="shared" si="1"/>
        <v>-3.6905585793642413</v>
      </c>
      <c r="N37" s="1">
        <v>7.84</v>
      </c>
      <c r="O37" s="1" t="s">
        <v>18</v>
      </c>
      <c r="P37" s="11">
        <v>35.939</v>
      </c>
      <c r="Q37" s="1" t="s">
        <v>18</v>
      </c>
      <c r="R37" s="11">
        <v>89.450999999999993</v>
      </c>
      <c r="S37" s="1" t="s">
        <v>15</v>
      </c>
      <c r="T37" s="11">
        <v>191.49</v>
      </c>
      <c r="U37" s="1" t="s">
        <v>18</v>
      </c>
      <c r="V37" s="11">
        <v>141.39699999999999</v>
      </c>
      <c r="W37" s="1">
        <v>1.4</v>
      </c>
      <c r="X37" s="1" t="s">
        <v>15</v>
      </c>
      <c r="Y37" s="11">
        <v>22.671310869999999</v>
      </c>
      <c r="Z37" s="1" t="s">
        <v>18</v>
      </c>
      <c r="AA37" s="11">
        <v>65.61</v>
      </c>
      <c r="AQ37" s="11">
        <v>36.444000000000003</v>
      </c>
      <c r="AR37" s="1">
        <v>0.156</v>
      </c>
      <c r="AS37" s="1">
        <v>4</v>
      </c>
      <c r="AT37" s="1">
        <v>14</v>
      </c>
      <c r="AU37" s="1">
        <v>10</v>
      </c>
      <c r="AV37" s="1">
        <v>4</v>
      </c>
      <c r="AW37" s="1">
        <v>14</v>
      </c>
    </row>
    <row r="38" spans="1:49" x14ac:dyDescent="0.25">
      <c r="A38" s="10" t="s">
        <v>532</v>
      </c>
      <c r="E38" s="10" t="s">
        <v>70</v>
      </c>
      <c r="F38" s="10" t="s">
        <v>519</v>
      </c>
      <c r="G38" s="10" t="s">
        <v>297</v>
      </c>
      <c r="H38" s="1">
        <v>40</v>
      </c>
      <c r="I38" s="11">
        <v>1</v>
      </c>
      <c r="J38" s="10" t="s">
        <v>24</v>
      </c>
      <c r="K38" s="1">
        <v>588.49099999999999</v>
      </c>
      <c r="L38" s="1" t="s">
        <v>35</v>
      </c>
      <c r="M38" s="1">
        <f t="shared" si="1"/>
        <v>-4.1676798340839039</v>
      </c>
      <c r="N38" s="1">
        <v>7.84</v>
      </c>
      <c r="O38" s="1" t="s">
        <v>18</v>
      </c>
      <c r="P38" s="11">
        <v>35.939</v>
      </c>
      <c r="Q38" s="1" t="s">
        <v>18</v>
      </c>
      <c r="R38" s="11">
        <v>89.450999999999993</v>
      </c>
      <c r="S38" s="1" t="s">
        <v>15</v>
      </c>
      <c r="T38" s="11">
        <v>191.49</v>
      </c>
      <c r="U38" s="1" t="s">
        <v>18</v>
      </c>
      <c r="V38" s="11">
        <v>141.39699999999999</v>
      </c>
      <c r="W38" s="1">
        <v>1.4</v>
      </c>
      <c r="X38" s="1" t="s">
        <v>15</v>
      </c>
      <c r="Y38" s="11">
        <v>22.671310869999999</v>
      </c>
      <c r="Z38" s="1" t="s">
        <v>18</v>
      </c>
      <c r="AA38" s="11">
        <v>65.61</v>
      </c>
      <c r="AQ38" s="11">
        <v>36.444000000000003</v>
      </c>
      <c r="AR38" s="1">
        <v>0.156</v>
      </c>
      <c r="AS38" s="1">
        <v>0</v>
      </c>
      <c r="AT38" s="1">
        <v>7</v>
      </c>
      <c r="AU38" s="1">
        <v>7</v>
      </c>
      <c r="AV38" s="1">
        <v>0</v>
      </c>
      <c r="AW38" s="1">
        <v>7</v>
      </c>
    </row>
    <row r="39" spans="1:49" x14ac:dyDescent="0.25">
      <c r="A39" s="10" t="s">
        <v>336</v>
      </c>
      <c r="E39" s="10" t="s">
        <v>70</v>
      </c>
      <c r="F39" s="10" t="s">
        <v>519</v>
      </c>
      <c r="G39" s="10" t="s">
        <v>52</v>
      </c>
      <c r="H39" s="1">
        <v>100</v>
      </c>
      <c r="I39" s="11">
        <v>6</v>
      </c>
      <c r="J39" s="10" t="s">
        <v>24</v>
      </c>
      <c r="K39" s="1">
        <v>265.221</v>
      </c>
      <c r="L39" s="1" t="s">
        <v>35</v>
      </c>
      <c r="M39" s="1">
        <f t="shared" si="1"/>
        <v>-3.4236079082057587</v>
      </c>
      <c r="N39" s="1">
        <v>1.0289999999999999</v>
      </c>
      <c r="O39" s="1" t="s">
        <v>18</v>
      </c>
      <c r="P39" s="11">
        <v>22.988</v>
      </c>
      <c r="Q39" s="1" t="s">
        <v>18</v>
      </c>
      <c r="R39" s="11">
        <v>44.872</v>
      </c>
      <c r="S39" s="1" t="s">
        <v>15</v>
      </c>
      <c r="T39" s="11">
        <v>252.565</v>
      </c>
      <c r="U39" s="1" t="s">
        <v>18</v>
      </c>
      <c r="V39" s="11">
        <v>149.86199999999999</v>
      </c>
      <c r="W39" s="1">
        <v>1.7</v>
      </c>
      <c r="Y39" s="1" t="s">
        <v>17</v>
      </c>
      <c r="AA39" s="1" t="s">
        <v>17</v>
      </c>
      <c r="AQ39" s="1" t="s">
        <v>587</v>
      </c>
      <c r="AR39" s="1">
        <v>0.16700000000000001</v>
      </c>
      <c r="AS39" s="1">
        <v>0</v>
      </c>
      <c r="AT39" s="1">
        <v>3</v>
      </c>
      <c r="AU39" s="1">
        <v>3</v>
      </c>
      <c r="AV39" s="1">
        <v>4</v>
      </c>
      <c r="AW39" s="1">
        <v>7</v>
      </c>
    </row>
    <row r="40" spans="1:49" x14ac:dyDescent="0.25">
      <c r="A40" s="10" t="s">
        <v>369</v>
      </c>
      <c r="E40" s="10" t="s">
        <v>70</v>
      </c>
      <c r="F40" s="10" t="s">
        <v>519</v>
      </c>
      <c r="G40" s="10" t="s">
        <v>370</v>
      </c>
      <c r="H40" s="1">
        <v>60</v>
      </c>
      <c r="I40" s="11">
        <v>5</v>
      </c>
      <c r="J40" s="10" t="s">
        <v>13</v>
      </c>
      <c r="K40" s="1">
        <v>469.53399999999999</v>
      </c>
      <c r="L40" s="1" t="s">
        <v>101</v>
      </c>
      <c r="M40" s="1">
        <f t="shared" si="1"/>
        <v>-3.8935157955853699</v>
      </c>
      <c r="N40" s="1">
        <v>5.867</v>
      </c>
      <c r="O40" s="1" t="s">
        <v>18</v>
      </c>
      <c r="P40" s="11">
        <v>83.638000000000005</v>
      </c>
      <c r="Q40" s="1" t="s">
        <v>15</v>
      </c>
      <c r="R40" s="11">
        <v>228.49799999999999</v>
      </c>
      <c r="S40" s="1" t="s">
        <v>15</v>
      </c>
      <c r="T40" s="11">
        <v>276.7</v>
      </c>
      <c r="U40" s="1" t="s">
        <v>15</v>
      </c>
      <c r="V40" s="11">
        <v>166.57400000000001</v>
      </c>
      <c r="W40" s="1">
        <v>1.7</v>
      </c>
      <c r="X40" s="1" t="s">
        <v>18</v>
      </c>
      <c r="Y40" s="11">
        <v>10.595302630000001</v>
      </c>
      <c r="Z40" s="1" t="s">
        <v>15</v>
      </c>
      <c r="AA40" s="11">
        <v>89.507999999999996</v>
      </c>
      <c r="AF40" s="1" t="s">
        <v>16</v>
      </c>
      <c r="AQ40" s="11">
        <v>8.7219999999999995</v>
      </c>
      <c r="AR40" s="1">
        <v>0.24099999999999999</v>
      </c>
      <c r="AS40" s="1">
        <v>0</v>
      </c>
      <c r="AT40" s="1">
        <v>10</v>
      </c>
      <c r="AU40" s="1">
        <v>10</v>
      </c>
      <c r="AV40" s="1">
        <v>4</v>
      </c>
      <c r="AW40" s="1">
        <v>14</v>
      </c>
    </row>
    <row r="41" spans="1:49" x14ac:dyDescent="0.25">
      <c r="A41" s="10" t="s">
        <v>371</v>
      </c>
      <c r="E41" s="10" t="s">
        <v>70</v>
      </c>
      <c r="F41" s="10" t="s">
        <v>519</v>
      </c>
      <c r="G41" s="10" t="s">
        <v>58</v>
      </c>
      <c r="H41" s="1">
        <v>1100</v>
      </c>
      <c r="I41" s="11">
        <v>3.4</v>
      </c>
      <c r="J41" s="10" t="s">
        <v>24</v>
      </c>
      <c r="K41" s="1">
        <v>825.995</v>
      </c>
      <c r="L41" s="1" t="s">
        <v>35</v>
      </c>
      <c r="M41" s="1">
        <f t="shared" si="1"/>
        <v>-2.8755847332529783</v>
      </c>
      <c r="N41" s="1">
        <v>4.016</v>
      </c>
      <c r="O41" s="1" t="s">
        <v>15</v>
      </c>
      <c r="P41" s="11">
        <v>128.41999999999999</v>
      </c>
      <c r="Q41" s="1" t="s">
        <v>18</v>
      </c>
      <c r="R41" s="11">
        <v>23.97</v>
      </c>
      <c r="S41" s="1" t="s">
        <v>15</v>
      </c>
      <c r="T41" s="11">
        <v>59.837000000000003</v>
      </c>
      <c r="U41" s="1" t="s">
        <v>15</v>
      </c>
      <c r="V41" s="11">
        <v>166.249</v>
      </c>
      <c r="W41" s="1">
        <v>0.4</v>
      </c>
      <c r="Y41" s="1" t="s">
        <v>17</v>
      </c>
      <c r="AA41" s="1" t="s">
        <v>17</v>
      </c>
      <c r="AP41" s="8"/>
      <c r="AQ41" s="9">
        <v>51.152999999999999</v>
      </c>
      <c r="AR41" s="8">
        <v>0.72099999999999997</v>
      </c>
      <c r="AS41" s="8">
        <v>4</v>
      </c>
      <c r="AT41" s="1">
        <v>9</v>
      </c>
      <c r="AU41" s="1">
        <v>5</v>
      </c>
      <c r="AV41" s="1">
        <v>4</v>
      </c>
      <c r="AW41" s="1">
        <v>9</v>
      </c>
    </row>
    <row r="42" spans="1:49" x14ac:dyDescent="0.25">
      <c r="A42" s="10" t="s">
        <v>373</v>
      </c>
      <c r="E42" s="10" t="s">
        <v>70</v>
      </c>
      <c r="F42" s="10" t="s">
        <v>519</v>
      </c>
      <c r="G42" s="10" t="s">
        <v>372</v>
      </c>
      <c r="H42" s="1">
        <v>600</v>
      </c>
      <c r="I42" s="11">
        <v>28.9</v>
      </c>
      <c r="J42" s="10" t="s">
        <v>24</v>
      </c>
      <c r="K42" s="1">
        <v>355.34399999999999</v>
      </c>
      <c r="L42" s="1" t="s">
        <v>25</v>
      </c>
      <c r="M42" s="1">
        <f t="shared" si="1"/>
        <v>-2.7724977363741456</v>
      </c>
      <c r="N42" s="1">
        <v>2.7330000000000001</v>
      </c>
      <c r="O42" s="1" t="s">
        <v>18</v>
      </c>
      <c r="P42" s="11">
        <v>192.40799999999999</v>
      </c>
      <c r="Q42" s="1" t="s">
        <v>18</v>
      </c>
      <c r="R42" s="11">
        <v>129.517</v>
      </c>
      <c r="S42" s="1" t="s">
        <v>15</v>
      </c>
      <c r="T42" s="1">
        <v>300</v>
      </c>
      <c r="U42" s="1" t="s">
        <v>18</v>
      </c>
      <c r="V42" s="11">
        <v>285.43900000000002</v>
      </c>
      <c r="W42" s="1">
        <v>1.1000000000000001</v>
      </c>
      <c r="X42" s="1" t="s">
        <v>18</v>
      </c>
      <c r="Y42" s="11">
        <v>10.275</v>
      </c>
      <c r="Z42" s="1" t="s">
        <v>15</v>
      </c>
      <c r="AA42" s="1">
        <v>100</v>
      </c>
      <c r="AQ42" s="11">
        <v>66.033000000000001</v>
      </c>
      <c r="AR42" s="1">
        <v>0.21099999999999999</v>
      </c>
      <c r="AS42" s="1">
        <v>0</v>
      </c>
      <c r="AT42" s="1">
        <v>13</v>
      </c>
      <c r="AU42" s="1">
        <v>13</v>
      </c>
      <c r="AV42" s="1">
        <v>4</v>
      </c>
      <c r="AW42" s="1">
        <v>17</v>
      </c>
    </row>
    <row r="43" spans="1:49" x14ac:dyDescent="0.25">
      <c r="A43" s="10" t="s">
        <v>510</v>
      </c>
      <c r="E43" s="10" t="s">
        <v>70</v>
      </c>
      <c r="F43" s="10" t="s">
        <v>519</v>
      </c>
      <c r="G43" s="10" t="s">
        <v>372</v>
      </c>
      <c r="H43" s="1">
        <v>600</v>
      </c>
      <c r="I43" s="11">
        <v>28.9</v>
      </c>
      <c r="J43" s="10" t="s">
        <v>24</v>
      </c>
      <c r="K43" s="1">
        <v>366.46199999999999</v>
      </c>
      <c r="L43" s="1" t="s">
        <v>25</v>
      </c>
      <c r="M43" s="1">
        <f t="shared" si="1"/>
        <v>-2.7858776970902954</v>
      </c>
      <c r="N43" s="1">
        <v>2.1960000000000002</v>
      </c>
      <c r="O43" s="1" t="s">
        <v>15</v>
      </c>
      <c r="P43" s="1">
        <v>300</v>
      </c>
      <c r="Q43" s="1" t="s">
        <v>15</v>
      </c>
      <c r="R43" s="1">
        <v>300</v>
      </c>
      <c r="S43" s="1" t="s">
        <v>15</v>
      </c>
      <c r="T43" s="1">
        <v>300</v>
      </c>
      <c r="U43" s="1" t="s">
        <v>15</v>
      </c>
      <c r="V43" s="1">
        <v>300</v>
      </c>
      <c r="W43" s="1">
        <v>1</v>
      </c>
      <c r="Y43" s="1" t="s">
        <v>17</v>
      </c>
      <c r="Z43" s="1" t="s">
        <v>18</v>
      </c>
      <c r="AA43" s="11">
        <v>3.79</v>
      </c>
      <c r="AQ43" s="11">
        <v>39.670999999999999</v>
      </c>
      <c r="AR43" s="1">
        <v>0.72199999999999998</v>
      </c>
      <c r="AS43" s="1">
        <v>0</v>
      </c>
      <c r="AT43" s="1">
        <v>7</v>
      </c>
      <c r="AU43" s="1">
        <v>7</v>
      </c>
      <c r="AV43" s="1">
        <v>4</v>
      </c>
      <c r="AW43" s="1">
        <v>11</v>
      </c>
    </row>
    <row r="44" spans="1:49" x14ac:dyDescent="0.25">
      <c r="A44" s="10" t="s">
        <v>374</v>
      </c>
      <c r="E44" s="10" t="s">
        <v>70</v>
      </c>
      <c r="F44" s="10" t="s">
        <v>519</v>
      </c>
      <c r="G44" s="10" t="s">
        <v>375</v>
      </c>
      <c r="H44" s="1">
        <v>420</v>
      </c>
      <c r="I44" s="11">
        <v>1.05</v>
      </c>
      <c r="J44" s="10" t="s">
        <v>24</v>
      </c>
      <c r="K44" s="1">
        <v>414.39499999999998</v>
      </c>
      <c r="L44" s="1" t="s">
        <v>25</v>
      </c>
      <c r="M44" s="1">
        <f t="shared" si="1"/>
        <v>-2.9941652162680654</v>
      </c>
      <c r="N44" s="1">
        <v>1.56</v>
      </c>
      <c r="O44" s="1" t="s">
        <v>15</v>
      </c>
      <c r="P44" s="1">
        <v>300</v>
      </c>
      <c r="Q44" s="1" t="s">
        <v>15</v>
      </c>
      <c r="R44" s="1">
        <v>300</v>
      </c>
      <c r="S44" s="1" t="s">
        <v>15</v>
      </c>
      <c r="T44" s="1">
        <v>300</v>
      </c>
      <c r="U44" s="1" t="s">
        <v>15</v>
      </c>
      <c r="V44" s="1">
        <v>300</v>
      </c>
      <c r="W44" s="1">
        <v>1</v>
      </c>
      <c r="Y44" s="1" t="s">
        <v>17</v>
      </c>
      <c r="AA44" s="1" t="s">
        <v>17</v>
      </c>
      <c r="AQ44" s="1" t="s">
        <v>588</v>
      </c>
      <c r="AR44" s="1">
        <v>0.316</v>
      </c>
      <c r="AS44" s="1">
        <v>0</v>
      </c>
      <c r="AT44" s="1">
        <v>0</v>
      </c>
      <c r="AU44" s="1">
        <v>0</v>
      </c>
      <c r="AV44" s="1">
        <v>4</v>
      </c>
      <c r="AW44" s="1">
        <v>4</v>
      </c>
    </row>
    <row r="45" spans="1:49" x14ac:dyDescent="0.25">
      <c r="A45" s="10" t="s">
        <v>376</v>
      </c>
      <c r="E45" s="10" t="s">
        <v>70</v>
      </c>
      <c r="F45" s="10" t="s">
        <v>519</v>
      </c>
      <c r="G45" s="10" t="s">
        <v>377</v>
      </c>
      <c r="H45" s="1">
        <v>600</v>
      </c>
      <c r="I45" s="11">
        <v>1.69</v>
      </c>
      <c r="J45" s="10" t="s">
        <v>24</v>
      </c>
      <c r="K45" s="1">
        <v>479.928</v>
      </c>
      <c r="L45" s="1" t="s">
        <v>25</v>
      </c>
      <c r="M45" s="1">
        <f t="shared" si="1"/>
        <v>-2.9030248379333563</v>
      </c>
      <c r="N45" s="1">
        <v>0.95199999999999996</v>
      </c>
      <c r="O45" s="1" t="s">
        <v>15</v>
      </c>
      <c r="P45" s="1">
        <v>42</v>
      </c>
      <c r="Q45" s="1" t="s">
        <v>15</v>
      </c>
      <c r="R45" s="1">
        <v>239</v>
      </c>
      <c r="S45" s="1" t="s">
        <v>15</v>
      </c>
      <c r="T45" s="1">
        <v>300</v>
      </c>
      <c r="U45" s="1" t="s">
        <v>15</v>
      </c>
      <c r="V45" s="1">
        <v>300</v>
      </c>
      <c r="W45" s="1">
        <v>1</v>
      </c>
      <c r="AQ45" s="1">
        <v>3</v>
      </c>
      <c r="AR45" s="1">
        <v>0.217</v>
      </c>
      <c r="AS45" s="1">
        <v>0</v>
      </c>
      <c r="AT45" s="1">
        <v>5</v>
      </c>
      <c r="AU45" s="1">
        <v>5</v>
      </c>
      <c r="AV45" s="1">
        <v>4</v>
      </c>
      <c r="AW45" s="1">
        <v>9</v>
      </c>
    </row>
    <row r="46" spans="1:49" x14ac:dyDescent="0.25">
      <c r="A46" s="10" t="s">
        <v>524</v>
      </c>
      <c r="E46" s="10" t="s">
        <v>70</v>
      </c>
      <c r="F46" s="10" t="s">
        <v>519</v>
      </c>
      <c r="G46" s="10" t="s">
        <v>297</v>
      </c>
      <c r="H46" s="1">
        <v>15</v>
      </c>
      <c r="I46" s="11">
        <v>1.4</v>
      </c>
      <c r="J46" s="10" t="s">
        <v>24</v>
      </c>
      <c r="K46" s="1">
        <v>503.51339999999999</v>
      </c>
      <c r="L46" s="1" t="s">
        <v>25</v>
      </c>
      <c r="M46" s="1">
        <f t="shared" si="1"/>
        <v>-4.5259197738649766</v>
      </c>
      <c r="N46" s="1">
        <v>6.0830000000000002</v>
      </c>
      <c r="O46" s="1" t="s">
        <v>18</v>
      </c>
      <c r="P46" s="11">
        <v>87.462000000000003</v>
      </c>
      <c r="Q46" s="11" t="s">
        <v>15</v>
      </c>
      <c r="R46" s="11">
        <v>228.04499999999999</v>
      </c>
      <c r="S46" s="11" t="s">
        <v>15</v>
      </c>
      <c r="T46" s="11">
        <v>295.52499999999998</v>
      </c>
      <c r="U46" s="11" t="s">
        <v>15</v>
      </c>
      <c r="V46" s="11">
        <v>215.511</v>
      </c>
      <c r="W46" s="1">
        <v>1.4</v>
      </c>
      <c r="X46" s="1" t="s">
        <v>15</v>
      </c>
      <c r="Y46" s="11">
        <v>6.5888646179999997</v>
      </c>
      <c r="Z46" s="1" t="s">
        <v>15</v>
      </c>
      <c r="AA46" s="11">
        <v>73.007000000000005</v>
      </c>
      <c r="AQ46" s="11">
        <v>36.643000000000001</v>
      </c>
      <c r="AR46" s="1">
        <v>0.34599999999999997</v>
      </c>
      <c r="AS46" s="1">
        <v>0</v>
      </c>
      <c r="AT46" s="1">
        <v>8</v>
      </c>
      <c r="AU46" s="1">
        <v>8</v>
      </c>
      <c r="AV46" s="1">
        <v>0</v>
      </c>
      <c r="AW46" s="1">
        <v>8</v>
      </c>
    </row>
    <row r="47" spans="1:49" x14ac:dyDescent="0.25">
      <c r="A47" s="10" t="s">
        <v>525</v>
      </c>
      <c r="E47" s="10" t="s">
        <v>70</v>
      </c>
      <c r="F47" s="10" t="s">
        <v>519</v>
      </c>
      <c r="G47" s="10" t="s">
        <v>297</v>
      </c>
      <c r="H47" s="1">
        <v>150</v>
      </c>
      <c r="I47" s="11">
        <v>16.399999999999999</v>
      </c>
      <c r="J47" s="10" t="s">
        <v>24</v>
      </c>
      <c r="K47" s="1">
        <v>503.51339999999999</v>
      </c>
      <c r="L47" s="1" t="s">
        <v>25</v>
      </c>
      <c r="M47" s="1">
        <f t="shared" si="1"/>
        <v>-3.5259197738649766</v>
      </c>
      <c r="N47" s="1">
        <v>6.0830000000000002</v>
      </c>
      <c r="O47" s="1" t="s">
        <v>18</v>
      </c>
      <c r="P47" s="11">
        <v>87.462000000000003</v>
      </c>
      <c r="Q47" s="11" t="s">
        <v>15</v>
      </c>
      <c r="R47" s="11">
        <v>228.04499999999999</v>
      </c>
      <c r="S47" s="11" t="s">
        <v>15</v>
      </c>
      <c r="T47" s="11">
        <v>295.52499999999998</v>
      </c>
      <c r="U47" s="11" t="s">
        <v>15</v>
      </c>
      <c r="V47" s="11">
        <v>215.511</v>
      </c>
      <c r="W47" s="1">
        <v>1.4</v>
      </c>
      <c r="X47" s="1" t="s">
        <v>15</v>
      </c>
      <c r="Y47" s="11">
        <v>6.5888646179999997</v>
      </c>
      <c r="Z47" s="1" t="s">
        <v>15</v>
      </c>
      <c r="AA47" s="11">
        <v>73.007000000000005</v>
      </c>
      <c r="AQ47" s="11">
        <v>36.643000000000001</v>
      </c>
      <c r="AR47" s="1">
        <v>0.34599999999999997</v>
      </c>
      <c r="AS47" s="1">
        <v>4</v>
      </c>
      <c r="AT47" s="1">
        <v>18</v>
      </c>
      <c r="AU47" s="1">
        <v>14</v>
      </c>
      <c r="AV47" s="1">
        <v>4</v>
      </c>
      <c r="AW47" s="1">
        <v>18</v>
      </c>
    </row>
    <row r="48" spans="1:49" x14ac:dyDescent="0.25">
      <c r="A48" s="10" t="s">
        <v>526</v>
      </c>
      <c r="E48" s="10" t="s">
        <v>70</v>
      </c>
      <c r="F48" s="10" t="s">
        <v>519</v>
      </c>
      <c r="G48" s="10" t="s">
        <v>297</v>
      </c>
      <c r="H48" s="1">
        <v>30</v>
      </c>
      <c r="I48" s="11">
        <v>3.6</v>
      </c>
      <c r="J48" s="10" t="s">
        <v>24</v>
      </c>
      <c r="K48" s="1">
        <v>503.51339999999999</v>
      </c>
      <c r="L48" s="1" t="s">
        <v>25</v>
      </c>
      <c r="M48" s="1">
        <f t="shared" si="1"/>
        <v>-4.2248897782009953</v>
      </c>
      <c r="N48" s="1">
        <v>6.0830000000000002</v>
      </c>
      <c r="O48" s="1" t="s">
        <v>18</v>
      </c>
      <c r="P48" s="11">
        <v>87.462000000000003</v>
      </c>
      <c r="Q48" s="11" t="s">
        <v>15</v>
      </c>
      <c r="R48" s="11">
        <v>228.04499999999999</v>
      </c>
      <c r="S48" s="11" t="s">
        <v>15</v>
      </c>
      <c r="T48" s="11">
        <v>295.52499999999998</v>
      </c>
      <c r="U48" s="11" t="s">
        <v>15</v>
      </c>
      <c r="V48" s="11">
        <v>215.511</v>
      </c>
      <c r="W48" s="1">
        <v>1.4</v>
      </c>
      <c r="X48" s="1" t="s">
        <v>15</v>
      </c>
      <c r="Y48" s="11">
        <v>6.5888646179999997</v>
      </c>
      <c r="Z48" s="1" t="s">
        <v>15</v>
      </c>
      <c r="AA48" s="11">
        <v>73.007000000000005</v>
      </c>
      <c r="AQ48" s="11">
        <v>36.643000000000001</v>
      </c>
      <c r="AR48" s="1">
        <v>0.34599999999999997</v>
      </c>
      <c r="AS48" s="1">
        <v>0</v>
      </c>
      <c r="AT48" s="1">
        <v>11</v>
      </c>
      <c r="AU48" s="1">
        <v>11</v>
      </c>
      <c r="AV48" s="1">
        <v>0</v>
      </c>
      <c r="AW48" s="1">
        <v>11</v>
      </c>
    </row>
    <row r="49" spans="1:284" x14ac:dyDescent="0.25">
      <c r="A49" s="10" t="s">
        <v>527</v>
      </c>
      <c r="E49" s="10" t="s">
        <v>70</v>
      </c>
      <c r="F49" s="10" t="s">
        <v>519</v>
      </c>
      <c r="G49" s="10" t="s">
        <v>297</v>
      </c>
      <c r="H49" s="1">
        <v>100</v>
      </c>
      <c r="I49" s="11">
        <v>7.1</v>
      </c>
      <c r="J49" s="10" t="s">
        <v>24</v>
      </c>
      <c r="K49" s="1">
        <v>503.51339999999999</v>
      </c>
      <c r="L49" s="1" t="s">
        <v>25</v>
      </c>
      <c r="M49" s="1">
        <f t="shared" si="1"/>
        <v>-3.7020110329206579</v>
      </c>
      <c r="N49" s="1">
        <v>6.0830000000000002</v>
      </c>
      <c r="O49" s="1" t="s">
        <v>18</v>
      </c>
      <c r="P49" s="11">
        <v>87.462000000000003</v>
      </c>
      <c r="Q49" s="11" t="s">
        <v>15</v>
      </c>
      <c r="R49" s="11">
        <v>228.04499999999999</v>
      </c>
      <c r="S49" s="11" t="s">
        <v>15</v>
      </c>
      <c r="T49" s="11">
        <v>295.52499999999998</v>
      </c>
      <c r="U49" s="11" t="s">
        <v>15</v>
      </c>
      <c r="V49" s="11">
        <v>215.511</v>
      </c>
      <c r="W49" s="1">
        <v>1.4</v>
      </c>
      <c r="X49" s="1" t="s">
        <v>15</v>
      </c>
      <c r="Y49" s="11">
        <v>6.5888646179999997</v>
      </c>
      <c r="Z49" s="1" t="s">
        <v>15</v>
      </c>
      <c r="AA49" s="11">
        <v>73.007000000000005</v>
      </c>
      <c r="AQ49" s="11">
        <v>36.643000000000001</v>
      </c>
      <c r="AR49" s="1">
        <v>0.34599999999999997</v>
      </c>
      <c r="AS49" s="1">
        <v>4</v>
      </c>
      <c r="AT49" s="1">
        <v>16</v>
      </c>
      <c r="AU49" s="1">
        <v>12</v>
      </c>
      <c r="AV49" s="1">
        <v>4</v>
      </c>
      <c r="AW49" s="1">
        <v>16</v>
      </c>
    </row>
    <row r="50" spans="1:284" x14ac:dyDescent="0.25">
      <c r="A50" s="10" t="s">
        <v>511</v>
      </c>
      <c r="E50" s="10" t="s">
        <v>70</v>
      </c>
      <c r="F50" s="10" t="s">
        <v>519</v>
      </c>
      <c r="G50" s="10" t="s">
        <v>372</v>
      </c>
      <c r="H50" s="1">
        <v>600</v>
      </c>
      <c r="I50" s="11">
        <v>28.9</v>
      </c>
      <c r="J50" s="10" t="s">
        <v>24</v>
      </c>
      <c r="K50" s="1">
        <v>409.358</v>
      </c>
      <c r="L50" s="1" t="s">
        <v>25</v>
      </c>
      <c r="M50" s="1">
        <f t="shared" si="1"/>
        <v>-2.8339520317534541</v>
      </c>
      <c r="N50" s="1">
        <v>4.8710000000000004</v>
      </c>
      <c r="O50" s="1" t="s">
        <v>18</v>
      </c>
      <c r="P50" s="11">
        <v>22.369</v>
      </c>
      <c r="Q50" s="1" t="s">
        <v>18</v>
      </c>
      <c r="R50" s="11">
        <v>11.019</v>
      </c>
      <c r="S50" s="1" t="s">
        <v>15</v>
      </c>
      <c r="T50" s="1">
        <v>300</v>
      </c>
      <c r="U50" s="1" t="s">
        <v>18</v>
      </c>
      <c r="V50" s="11">
        <v>20.995000000000001</v>
      </c>
      <c r="W50" s="1">
        <v>14.3</v>
      </c>
      <c r="X50" s="1" t="s">
        <v>18</v>
      </c>
      <c r="Y50" s="11">
        <v>19.350000000000001</v>
      </c>
      <c r="Z50" s="1" t="s">
        <v>18</v>
      </c>
      <c r="AA50" s="1">
        <v>24.9</v>
      </c>
      <c r="AQ50" s="11">
        <v>7.6589999999999998</v>
      </c>
      <c r="AR50" s="1">
        <v>0.3</v>
      </c>
      <c r="AS50" s="1">
        <v>4</v>
      </c>
      <c r="AT50" s="1">
        <v>24</v>
      </c>
      <c r="AU50" s="1">
        <v>20</v>
      </c>
      <c r="AV50" s="1">
        <v>4</v>
      </c>
      <c r="AW50" s="1">
        <v>24</v>
      </c>
    </row>
    <row r="51" spans="1:284" x14ac:dyDescent="0.25">
      <c r="A51" s="10" t="s">
        <v>512</v>
      </c>
      <c r="E51" s="10" t="s">
        <v>70</v>
      </c>
      <c r="F51" s="10" t="s">
        <v>519</v>
      </c>
      <c r="G51" s="10" t="s">
        <v>372</v>
      </c>
      <c r="H51" s="1">
        <v>600</v>
      </c>
      <c r="I51" s="11">
        <v>28.9</v>
      </c>
      <c r="J51" s="10" t="s">
        <v>24</v>
      </c>
      <c r="K51" s="1">
        <v>380.29199999999997</v>
      </c>
      <c r="L51" s="1" t="s">
        <v>25</v>
      </c>
      <c r="M51" s="1">
        <f t="shared" si="1"/>
        <v>-2.8019659391026193</v>
      </c>
      <c r="N51" s="1">
        <v>2.4849999999999999</v>
      </c>
      <c r="O51" s="1" t="s">
        <v>15</v>
      </c>
      <c r="P51" s="1">
        <v>300</v>
      </c>
      <c r="Q51" s="1" t="s">
        <v>15</v>
      </c>
      <c r="R51" s="1">
        <v>300</v>
      </c>
      <c r="S51" s="1" t="s">
        <v>15</v>
      </c>
      <c r="T51" s="1">
        <v>300</v>
      </c>
      <c r="U51" s="1" t="s">
        <v>15</v>
      </c>
      <c r="V51" s="1">
        <v>300</v>
      </c>
      <c r="W51" s="1">
        <v>1</v>
      </c>
      <c r="Y51" s="1" t="s">
        <v>17</v>
      </c>
      <c r="AA51" s="1" t="s">
        <v>17</v>
      </c>
      <c r="AQ51" s="1" t="s">
        <v>587</v>
      </c>
      <c r="AR51" s="1">
        <v>0.53300000000000003</v>
      </c>
      <c r="AS51" s="1">
        <v>0</v>
      </c>
      <c r="AT51" s="1">
        <v>0</v>
      </c>
      <c r="AU51" s="1">
        <v>0</v>
      </c>
      <c r="AV51" s="1">
        <v>4</v>
      </c>
      <c r="AW51" s="1">
        <v>4</v>
      </c>
    </row>
    <row r="52" spans="1:284" x14ac:dyDescent="0.25">
      <c r="A52" s="10" t="s">
        <v>558</v>
      </c>
      <c r="B52" s="10"/>
      <c r="C52" s="10"/>
      <c r="D52" s="10"/>
      <c r="E52" s="10" t="s">
        <v>579</v>
      </c>
      <c r="F52" s="10" t="s">
        <v>20</v>
      </c>
      <c r="G52" s="10" t="s">
        <v>155</v>
      </c>
      <c r="H52" s="1">
        <v>450</v>
      </c>
      <c r="I52" s="11">
        <v>1.23</v>
      </c>
      <c r="J52" s="10" t="s">
        <v>24</v>
      </c>
      <c r="K52" s="1">
        <v>481.50299999999999</v>
      </c>
      <c r="L52" s="1" t="s">
        <v>35</v>
      </c>
      <c r="M52" s="1">
        <f t="shared" si="1"/>
        <v>-3.0293864835614026</v>
      </c>
      <c r="N52" s="12">
        <v>5.0750000000000002</v>
      </c>
      <c r="O52" s="1" t="s">
        <v>18</v>
      </c>
      <c r="P52" s="11">
        <v>153.80000000000001</v>
      </c>
      <c r="Q52" s="1" t="s">
        <v>18</v>
      </c>
      <c r="R52" s="11">
        <v>182.5</v>
      </c>
      <c r="S52" s="1" t="s">
        <v>18</v>
      </c>
      <c r="T52" s="1">
        <v>221.7</v>
      </c>
      <c r="U52" s="1" t="s">
        <v>18</v>
      </c>
      <c r="V52" s="1">
        <v>238.2</v>
      </c>
      <c r="W52" s="1">
        <v>0.9</v>
      </c>
      <c r="X52" s="1" t="s">
        <v>15</v>
      </c>
      <c r="Y52" s="1">
        <v>25</v>
      </c>
      <c r="Z52" s="10"/>
      <c r="AA52" s="1" t="s">
        <v>17</v>
      </c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1">
        <v>2.0550000000000002</v>
      </c>
      <c r="AR52" s="1">
        <v>0.14799999999999999</v>
      </c>
      <c r="AS52" s="1">
        <v>4</v>
      </c>
      <c r="AT52" s="1">
        <v>9</v>
      </c>
      <c r="AU52" s="1">
        <v>5</v>
      </c>
      <c r="AV52" s="1">
        <v>4</v>
      </c>
      <c r="AW52" s="1">
        <v>9</v>
      </c>
      <c r="BE52" s="13"/>
      <c r="CB52" s="14"/>
      <c r="CC52" s="15"/>
      <c r="CV52" s="15"/>
      <c r="CW52" s="15"/>
      <c r="DS52" s="15"/>
      <c r="DT52" s="15"/>
      <c r="DV52" s="16"/>
      <c r="DW52" s="16"/>
      <c r="DX52" s="15"/>
      <c r="DY52" s="17"/>
      <c r="EB52" s="15"/>
      <c r="EC52" s="15"/>
      <c r="FB52" s="15"/>
      <c r="FC52" s="15"/>
      <c r="FF52" s="15"/>
      <c r="FI52" s="15"/>
      <c r="FJ52" s="15"/>
      <c r="FV52" s="10" t="s">
        <v>560</v>
      </c>
      <c r="FW52" s="10" t="s">
        <v>561</v>
      </c>
      <c r="FX52" s="10" t="s">
        <v>559</v>
      </c>
      <c r="FY52" s="10">
        <v>1</v>
      </c>
      <c r="FZ52" s="10" t="s">
        <v>562</v>
      </c>
      <c r="GA52" s="10" t="s">
        <v>563</v>
      </c>
      <c r="GB52" s="10" t="s">
        <v>564</v>
      </c>
      <c r="GQ52" s="15"/>
      <c r="GR52" s="15"/>
      <c r="GS52" s="15"/>
      <c r="GT52" s="15"/>
      <c r="GU52" s="10" t="s">
        <v>565</v>
      </c>
      <c r="GV52" s="10" t="s">
        <v>566</v>
      </c>
      <c r="GW52" s="10" t="s">
        <v>567</v>
      </c>
      <c r="GX52" s="10" t="s">
        <v>568</v>
      </c>
      <c r="GZ52" s="10" t="s">
        <v>559</v>
      </c>
      <c r="HA52" s="10" t="s">
        <v>559</v>
      </c>
      <c r="HH52" s="10" t="s">
        <v>18</v>
      </c>
      <c r="HI52" s="10">
        <v>2.0550000000000002</v>
      </c>
      <c r="HJ52" s="10" t="s">
        <v>569</v>
      </c>
      <c r="HK52" s="10" t="s">
        <v>570</v>
      </c>
      <c r="HL52" s="10">
        <v>2.0550000000000002</v>
      </c>
      <c r="HO52" s="10">
        <v>2.0550000000000002</v>
      </c>
      <c r="HP52" s="15" t="e">
        <f>HO52/#REF!</f>
        <v>#REF!</v>
      </c>
      <c r="HQ52" s="15">
        <v>3</v>
      </c>
      <c r="HR52" s="10">
        <v>36</v>
      </c>
      <c r="HS52" s="10">
        <v>0</v>
      </c>
      <c r="HT52" s="15">
        <v>0.14799999999999999</v>
      </c>
      <c r="HU52" s="10">
        <v>481.50299999999999</v>
      </c>
      <c r="HV52" s="10">
        <v>0.313</v>
      </c>
      <c r="HW52" s="10">
        <v>0.85299999999999998</v>
      </c>
      <c r="HX52" s="10" t="s">
        <v>571</v>
      </c>
      <c r="HY52" s="10" t="s">
        <v>16</v>
      </c>
      <c r="HZ52" s="10">
        <v>3.15</v>
      </c>
      <c r="IA52" s="10">
        <v>36</v>
      </c>
      <c r="IB52" s="14">
        <v>8.7999999999999995E-2</v>
      </c>
      <c r="IC52" s="10">
        <v>0.90800000000000003</v>
      </c>
      <c r="ID52" s="10">
        <v>0.79500000000000004</v>
      </c>
      <c r="IE52" s="10" t="s">
        <v>572</v>
      </c>
      <c r="IF52" s="10" t="s">
        <v>573</v>
      </c>
      <c r="IG52" s="10" t="s">
        <v>574</v>
      </c>
      <c r="II52" s="10" t="s">
        <v>575</v>
      </c>
      <c r="IJ52" s="10">
        <v>0.79</v>
      </c>
      <c r="IK52" s="10" t="s">
        <v>576</v>
      </c>
      <c r="IL52" s="10" t="s">
        <v>16</v>
      </c>
      <c r="IM52" s="10">
        <v>0</v>
      </c>
      <c r="IR52" s="10">
        <v>0.504</v>
      </c>
      <c r="IS52" s="10">
        <v>481.50299999999999</v>
      </c>
      <c r="IT52" s="10" t="s">
        <v>577</v>
      </c>
      <c r="IU52" s="10" t="s">
        <v>578</v>
      </c>
      <c r="IV52" s="10" t="s">
        <v>577</v>
      </c>
      <c r="IX52" s="15">
        <f>CC52+CW52+EE52+HQ52</f>
        <v>3</v>
      </c>
      <c r="IY52" s="15">
        <f>CW52+EE52+HQ52</f>
        <v>3</v>
      </c>
      <c r="IZ52" s="10">
        <v>4</v>
      </c>
      <c r="JB52" s="10">
        <v>4</v>
      </c>
      <c r="JC52" s="10">
        <v>2</v>
      </c>
      <c r="JD52" s="10">
        <v>4</v>
      </c>
      <c r="JE52" s="10">
        <f>IY52+IZ52+JA52+JB52+JC52+JD52</f>
        <v>17</v>
      </c>
      <c r="JI52" s="18">
        <f>$IX52+$GT52</f>
        <v>3</v>
      </c>
      <c r="JJ52" s="18">
        <f>$IX52+$FC52+$FF52</f>
        <v>3</v>
      </c>
      <c r="JK52" s="10">
        <f>IX52+JB52</f>
        <v>7</v>
      </c>
      <c r="JL52" s="10">
        <f>IZ52+JB52+JD52</f>
        <v>12</v>
      </c>
      <c r="JM52" s="10">
        <f>JB52+JD52</f>
        <v>8</v>
      </c>
      <c r="JN52" s="10">
        <f>IZ52+JD52</f>
        <v>8</v>
      </c>
      <c r="JO52" s="10">
        <f>IZ52+JB52</f>
        <v>8</v>
      </c>
      <c r="JP52" s="10">
        <f>IY52+JO52</f>
        <v>11</v>
      </c>
      <c r="JQ52" s="15">
        <f>CW52+EE52+HQ52</f>
        <v>3</v>
      </c>
      <c r="JR52" s="10">
        <v>2</v>
      </c>
      <c r="JS52" s="10">
        <v>2</v>
      </c>
      <c r="JT52" s="10" t="s">
        <v>554</v>
      </c>
      <c r="JU52" s="10">
        <f>JQ52+JR52+JS52</f>
        <v>7</v>
      </c>
      <c r="JV52" s="10">
        <f>JR52+JS52</f>
        <v>4</v>
      </c>
      <c r="JW52" s="15">
        <v>4</v>
      </c>
      <c r="JX52" s="15">
        <f>JQ52+JW52</f>
        <v>7</v>
      </c>
    </row>
    <row r="53" spans="1:284" x14ac:dyDescent="0.25">
      <c r="A53" s="10" t="s">
        <v>423</v>
      </c>
      <c r="E53" s="10" t="s">
        <v>553</v>
      </c>
      <c r="F53" s="10" t="s">
        <v>519</v>
      </c>
      <c r="G53" s="10" t="s">
        <v>58</v>
      </c>
      <c r="H53" s="1">
        <v>400</v>
      </c>
      <c r="I53" s="11">
        <v>2.6</v>
      </c>
      <c r="J53" s="10" t="s">
        <v>24</v>
      </c>
      <c r="K53" s="1">
        <v>845.00879999999995</v>
      </c>
      <c r="L53" s="1" t="s">
        <v>35</v>
      </c>
      <c r="M53" s="1">
        <f t="shared" si="1"/>
        <v>-3.3248012404282865</v>
      </c>
      <c r="N53" s="1">
        <v>3.6930000000000001</v>
      </c>
      <c r="O53" s="1" t="s">
        <v>18</v>
      </c>
      <c r="P53" s="11">
        <v>172.31399999999999</v>
      </c>
      <c r="Q53" s="1" t="s">
        <v>18</v>
      </c>
      <c r="R53" s="11">
        <v>126.38</v>
      </c>
      <c r="S53" s="1" t="s">
        <v>18</v>
      </c>
      <c r="T53" s="11">
        <v>127.134</v>
      </c>
      <c r="U53" s="1" t="s">
        <v>18</v>
      </c>
      <c r="V53" s="11">
        <v>109.211</v>
      </c>
      <c r="W53" s="1">
        <v>1.2</v>
      </c>
      <c r="Y53" s="1" t="s">
        <v>17</v>
      </c>
      <c r="AA53" s="1" t="s">
        <v>17</v>
      </c>
      <c r="AF53" s="1" t="s">
        <v>16</v>
      </c>
      <c r="AQ53" s="11">
        <v>16.295999999999999</v>
      </c>
      <c r="AR53" s="1">
        <v>0.72099999999999997</v>
      </c>
      <c r="AS53" s="1">
        <v>4</v>
      </c>
      <c r="AT53" s="1">
        <v>9</v>
      </c>
      <c r="AU53" s="1">
        <v>5</v>
      </c>
      <c r="AV53" s="1">
        <v>4</v>
      </c>
      <c r="AW53" s="1">
        <v>9</v>
      </c>
    </row>
    <row r="54" spans="1:284" x14ac:dyDescent="0.25">
      <c r="A54" s="10" t="s">
        <v>434</v>
      </c>
      <c r="E54" s="10" t="s">
        <v>70</v>
      </c>
      <c r="F54" s="10" t="s">
        <v>519</v>
      </c>
      <c r="G54" s="10" t="s">
        <v>435</v>
      </c>
      <c r="H54" s="1">
        <v>400</v>
      </c>
      <c r="I54" s="11">
        <v>0.6</v>
      </c>
      <c r="J54" s="10" t="s">
        <v>24</v>
      </c>
      <c r="K54" s="1">
        <v>291.80099999999999</v>
      </c>
      <c r="L54" s="1" t="s">
        <v>35</v>
      </c>
      <c r="M54" s="1">
        <f t="shared" si="1"/>
        <v>-2.8630267845561934</v>
      </c>
      <c r="N54" s="1">
        <v>5.2409999999999997</v>
      </c>
      <c r="O54" s="1" t="s">
        <v>18</v>
      </c>
      <c r="P54" s="11">
        <v>85.334999999999994</v>
      </c>
      <c r="Q54" s="1" t="s">
        <v>18</v>
      </c>
      <c r="R54" s="11">
        <v>129.18</v>
      </c>
      <c r="S54" s="1" t="s">
        <v>18</v>
      </c>
      <c r="T54" s="11">
        <v>188.86699999999999</v>
      </c>
      <c r="U54" s="1" t="s">
        <v>18</v>
      </c>
      <c r="V54" s="11">
        <v>166.26300000000001</v>
      </c>
      <c r="W54" s="1">
        <v>1.1000000000000001</v>
      </c>
      <c r="X54" s="1" t="s">
        <v>15</v>
      </c>
      <c r="Y54" s="11">
        <v>13.10410327</v>
      </c>
      <c r="AA54" s="1" t="s">
        <v>17</v>
      </c>
      <c r="AQ54" s="11">
        <v>16.286000000000001</v>
      </c>
      <c r="AR54" s="1">
        <v>0.26700000000000002</v>
      </c>
      <c r="AS54" s="1">
        <v>4</v>
      </c>
      <c r="AT54" s="1">
        <v>8</v>
      </c>
      <c r="AU54" s="1">
        <v>4</v>
      </c>
      <c r="AV54" s="1">
        <v>4</v>
      </c>
      <c r="AW54" s="1">
        <v>8</v>
      </c>
    </row>
    <row r="55" spans="1:284" x14ac:dyDescent="0.25">
      <c r="A55" s="10" t="s">
        <v>522</v>
      </c>
      <c r="E55" s="10" t="s">
        <v>70</v>
      </c>
      <c r="F55" s="10" t="s">
        <v>519</v>
      </c>
      <c r="G55" s="10" t="s">
        <v>440</v>
      </c>
      <c r="H55" s="1">
        <v>50</v>
      </c>
      <c r="I55" s="11">
        <v>10.1</v>
      </c>
      <c r="J55" s="10" t="s">
        <v>24</v>
      </c>
      <c r="K55" s="1">
        <v>524.62519999999995</v>
      </c>
      <c r="L55" s="1" t="s">
        <v>25</v>
      </c>
      <c r="M55" s="1">
        <f t="shared" si="1"/>
        <v>-4.0208791434472726</v>
      </c>
      <c r="N55" s="1">
        <v>4.6970000000000001</v>
      </c>
      <c r="O55" s="1" t="s">
        <v>18</v>
      </c>
      <c r="P55" s="11">
        <v>138.81800000000001</v>
      </c>
      <c r="Q55" s="1" t="s">
        <v>18</v>
      </c>
      <c r="R55" s="11">
        <v>276.76299999999998</v>
      </c>
      <c r="S55" s="1" t="s">
        <v>15</v>
      </c>
      <c r="T55" s="1">
        <v>300</v>
      </c>
      <c r="U55" s="1" t="s">
        <v>15</v>
      </c>
      <c r="V55" s="11">
        <v>271.55700000000002</v>
      </c>
      <c r="W55" s="1">
        <v>1.1000000000000001</v>
      </c>
      <c r="X55" s="1" t="s">
        <v>18</v>
      </c>
      <c r="Y55" s="11">
        <v>11.794722070000001</v>
      </c>
      <c r="AA55" s="1" t="s">
        <v>17</v>
      </c>
      <c r="AQ55" s="11">
        <v>14.217000000000001</v>
      </c>
      <c r="AR55" s="1">
        <v>0.34499999999999997</v>
      </c>
      <c r="AS55" s="1">
        <v>0</v>
      </c>
      <c r="AT55" s="1">
        <v>8</v>
      </c>
      <c r="AU55" s="1">
        <v>8</v>
      </c>
      <c r="AV55" s="1">
        <v>4</v>
      </c>
      <c r="AW55" s="1">
        <v>12</v>
      </c>
    </row>
    <row r="56" spans="1:284" x14ac:dyDescent="0.25">
      <c r="A56" s="10" t="s">
        <v>492</v>
      </c>
      <c r="E56" s="10" t="s">
        <v>70</v>
      </c>
      <c r="F56" s="10" t="s">
        <v>519</v>
      </c>
      <c r="G56" s="10" t="s">
        <v>155</v>
      </c>
      <c r="H56" s="1">
        <v>500</v>
      </c>
      <c r="I56" s="11">
        <v>38.799999999999997</v>
      </c>
      <c r="J56" s="10" t="s">
        <v>24</v>
      </c>
      <c r="K56" s="1">
        <v>515.08720000000005</v>
      </c>
      <c r="L56" s="1" t="s">
        <v>25</v>
      </c>
      <c r="M56" s="1">
        <f t="shared" si="1"/>
        <v>-3.0129107533907291</v>
      </c>
      <c r="N56" s="1">
        <v>5.65</v>
      </c>
      <c r="O56" s="1" t="s">
        <v>18</v>
      </c>
      <c r="P56" s="11">
        <v>84.043000000000006</v>
      </c>
      <c r="Q56" s="1" t="s">
        <v>18</v>
      </c>
      <c r="R56" s="11">
        <v>296.75</v>
      </c>
      <c r="S56" s="1" t="s">
        <v>15</v>
      </c>
      <c r="T56" s="1">
        <v>300</v>
      </c>
      <c r="U56" s="1" t="s">
        <v>15</v>
      </c>
      <c r="V56" s="1">
        <v>300</v>
      </c>
      <c r="W56" s="1">
        <v>1</v>
      </c>
      <c r="X56" s="1" t="s">
        <v>15</v>
      </c>
      <c r="Y56" s="1">
        <v>25</v>
      </c>
      <c r="AA56" s="1" t="s">
        <v>17</v>
      </c>
      <c r="AQ56" s="11">
        <v>3.3839999999999999</v>
      </c>
      <c r="AR56" s="1">
        <v>0.26900000000000002</v>
      </c>
      <c r="AS56" s="1">
        <v>4</v>
      </c>
      <c r="AT56" s="1">
        <v>15</v>
      </c>
      <c r="AU56" s="1">
        <v>11</v>
      </c>
      <c r="AV56" s="1">
        <v>4</v>
      </c>
      <c r="AW56" s="1">
        <v>15</v>
      </c>
    </row>
    <row r="57" spans="1:284" x14ac:dyDescent="0.25">
      <c r="A57" s="10" t="s">
        <v>501</v>
      </c>
      <c r="E57" s="10" t="s">
        <v>70</v>
      </c>
      <c r="F57" s="10" t="s">
        <v>519</v>
      </c>
      <c r="G57" s="10" t="s">
        <v>502</v>
      </c>
      <c r="H57" s="1">
        <v>40</v>
      </c>
      <c r="I57" s="11">
        <v>4.0999999999999996</v>
      </c>
      <c r="J57" s="10" t="s">
        <v>24</v>
      </c>
      <c r="K57" s="1">
        <v>415.53</v>
      </c>
      <c r="L57" s="1" t="s">
        <v>35</v>
      </c>
      <c r="M57" s="1">
        <f t="shared" si="1"/>
        <v>-4.0165423926625037</v>
      </c>
      <c r="N57" s="1">
        <v>5.9649999999999999</v>
      </c>
      <c r="O57" s="1" t="s">
        <v>18</v>
      </c>
      <c r="P57" s="11">
        <v>159.74299999999999</v>
      </c>
      <c r="Q57" s="1" t="s">
        <v>18</v>
      </c>
      <c r="R57" s="11">
        <v>97.980999999999995</v>
      </c>
      <c r="S57" s="1" t="s">
        <v>15</v>
      </c>
      <c r="T57" s="11">
        <v>264.42899999999997</v>
      </c>
      <c r="U57" s="1" t="s">
        <v>15</v>
      </c>
      <c r="V57" s="11">
        <v>229.27600000000001</v>
      </c>
      <c r="W57" s="1">
        <v>1.2</v>
      </c>
      <c r="X57" s="1" t="s">
        <v>15</v>
      </c>
      <c r="Y57" s="1">
        <v>25</v>
      </c>
      <c r="Z57" s="1" t="s">
        <v>15</v>
      </c>
      <c r="AA57" s="11">
        <v>95.158000000000001</v>
      </c>
      <c r="AQ57" s="11">
        <v>45.97</v>
      </c>
      <c r="AR57" s="1">
        <v>0.33300000000000002</v>
      </c>
      <c r="AS57" s="1">
        <v>0</v>
      </c>
      <c r="AT57" s="1">
        <v>9</v>
      </c>
      <c r="AU57" s="1">
        <v>9</v>
      </c>
      <c r="AV57" s="1">
        <v>4</v>
      </c>
      <c r="AW57" s="1">
        <v>13</v>
      </c>
    </row>
    <row r="58" spans="1:284" x14ac:dyDescent="0.25">
      <c r="A58" s="10" t="s">
        <v>29</v>
      </c>
      <c r="B58" s="1">
        <v>1</v>
      </c>
      <c r="C58" s="1" t="s">
        <v>31</v>
      </c>
      <c r="D58" s="1">
        <v>0</v>
      </c>
      <c r="E58" s="10" t="s">
        <v>28</v>
      </c>
      <c r="F58" s="10" t="s">
        <v>20</v>
      </c>
      <c r="G58" s="10" t="s">
        <v>30</v>
      </c>
      <c r="H58" s="1">
        <v>3900</v>
      </c>
      <c r="I58" s="11">
        <v>133</v>
      </c>
      <c r="J58" s="10" t="s">
        <v>13</v>
      </c>
      <c r="K58" s="1">
        <v>180.15799999999999</v>
      </c>
      <c r="L58" s="1" t="s">
        <v>14</v>
      </c>
      <c r="M58" s="1">
        <f t="shared" si="1"/>
        <v>-1.6645889449092675</v>
      </c>
      <c r="N58" s="1">
        <v>1.0229999999999999</v>
      </c>
      <c r="O58" s="1" t="s">
        <v>15</v>
      </c>
      <c r="P58" s="1">
        <v>300</v>
      </c>
      <c r="Q58" s="1" t="s">
        <v>15</v>
      </c>
      <c r="R58" s="1">
        <v>300</v>
      </c>
      <c r="S58" s="1" t="s">
        <v>15</v>
      </c>
      <c r="T58" s="1">
        <v>300</v>
      </c>
      <c r="U58" s="1" t="s">
        <v>15</v>
      </c>
      <c r="V58" s="1">
        <v>300</v>
      </c>
      <c r="W58" s="1">
        <v>1</v>
      </c>
      <c r="Y58" s="1" t="s">
        <v>17</v>
      </c>
      <c r="AA58" s="1" t="s">
        <v>17</v>
      </c>
      <c r="AB58" s="1" t="s">
        <v>15</v>
      </c>
      <c r="AC58" s="1">
        <v>300</v>
      </c>
      <c r="AD58" s="1" t="s">
        <v>18</v>
      </c>
      <c r="AE58" s="1">
        <v>9</v>
      </c>
      <c r="AF58" s="1" t="s">
        <v>16</v>
      </c>
      <c r="AG58" s="1" t="s">
        <v>18</v>
      </c>
      <c r="AH58" s="1">
        <v>300</v>
      </c>
      <c r="AI58" s="1" t="s">
        <v>18</v>
      </c>
      <c r="AJ58" s="1">
        <v>300</v>
      </c>
      <c r="AK58" s="1" t="s">
        <v>18</v>
      </c>
      <c r="AL58" s="1">
        <v>300</v>
      </c>
      <c r="AM58" s="1" t="s">
        <v>18</v>
      </c>
      <c r="AN58" s="1">
        <v>300</v>
      </c>
      <c r="AO58" s="1" t="s">
        <v>18</v>
      </c>
      <c r="AP58" s="1">
        <v>300</v>
      </c>
      <c r="AQ58" s="1" t="s">
        <v>588</v>
      </c>
      <c r="AR58" s="1">
        <v>0.111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</row>
    <row r="59" spans="1:284" x14ac:dyDescent="0.25">
      <c r="A59" s="10" t="s">
        <v>33</v>
      </c>
      <c r="B59" s="1">
        <v>4</v>
      </c>
      <c r="C59" s="1" t="s">
        <v>34</v>
      </c>
      <c r="D59" s="1">
        <v>5</v>
      </c>
      <c r="E59" s="10" t="s">
        <v>21</v>
      </c>
      <c r="F59" s="10" t="s">
        <v>20</v>
      </c>
      <c r="G59" s="10" t="s">
        <v>23</v>
      </c>
      <c r="H59" s="1">
        <v>4000</v>
      </c>
      <c r="I59" s="11">
        <v>6.7</v>
      </c>
      <c r="J59" s="10" t="s">
        <v>24</v>
      </c>
      <c r="K59" s="1">
        <v>225.20699999999999</v>
      </c>
      <c r="L59" s="1" t="s">
        <v>35</v>
      </c>
      <c r="M59" s="1">
        <f t="shared" si="1"/>
        <v>-1.7505218940259752</v>
      </c>
      <c r="N59" s="1">
        <v>-2.4220000000000002</v>
      </c>
      <c r="O59" s="1" t="s">
        <v>15</v>
      </c>
      <c r="P59" s="1">
        <v>300</v>
      </c>
      <c r="Q59" s="1" t="s">
        <v>15</v>
      </c>
      <c r="R59" s="1">
        <v>300</v>
      </c>
      <c r="S59" s="1" t="s">
        <v>15</v>
      </c>
      <c r="T59" s="1">
        <v>300</v>
      </c>
      <c r="U59" s="1" t="s">
        <v>15</v>
      </c>
      <c r="V59" s="1">
        <v>300</v>
      </c>
      <c r="W59" s="1">
        <v>1</v>
      </c>
      <c r="X59" s="1" t="s">
        <v>15</v>
      </c>
      <c r="Y59" s="1">
        <v>25</v>
      </c>
      <c r="AA59" s="1" t="s">
        <v>17</v>
      </c>
      <c r="AG59" s="1" t="s">
        <v>18</v>
      </c>
      <c r="AH59" s="1">
        <v>300</v>
      </c>
      <c r="AI59" s="1" t="s">
        <v>18</v>
      </c>
      <c r="AJ59" s="1">
        <v>300</v>
      </c>
      <c r="AK59" s="1" t="s">
        <v>18</v>
      </c>
      <c r="AL59" s="1">
        <v>300</v>
      </c>
      <c r="AM59" s="1" t="s">
        <v>18</v>
      </c>
      <c r="AN59" s="1">
        <v>300</v>
      </c>
      <c r="AO59" s="1" t="s">
        <v>18</v>
      </c>
      <c r="AP59" s="1">
        <v>300</v>
      </c>
      <c r="AQ59" s="1" t="s">
        <v>587</v>
      </c>
      <c r="AR59" s="1">
        <v>0.375</v>
      </c>
      <c r="AS59" s="1">
        <v>0</v>
      </c>
      <c r="AT59" s="1">
        <v>3</v>
      </c>
      <c r="AU59" s="1">
        <v>3</v>
      </c>
      <c r="AV59" s="1">
        <v>0</v>
      </c>
      <c r="AW59" s="1">
        <v>3</v>
      </c>
    </row>
    <row r="60" spans="1:284" x14ac:dyDescent="0.25">
      <c r="A60" s="10" t="s">
        <v>47</v>
      </c>
      <c r="B60" s="1">
        <v>3</v>
      </c>
      <c r="C60" s="1" t="s">
        <v>45</v>
      </c>
      <c r="D60" s="1">
        <v>0</v>
      </c>
      <c r="E60" s="10" t="s">
        <v>28</v>
      </c>
      <c r="F60" s="10" t="s">
        <v>20</v>
      </c>
      <c r="G60" s="10" t="s">
        <v>46</v>
      </c>
      <c r="H60" s="1">
        <v>10</v>
      </c>
      <c r="I60" s="11">
        <v>2.1999999999999999E-2</v>
      </c>
      <c r="J60" s="10" t="s">
        <v>24</v>
      </c>
      <c r="K60" s="1">
        <v>249.095</v>
      </c>
      <c r="L60" s="1" t="s">
        <v>35</v>
      </c>
      <c r="M60" s="1">
        <f t="shared" si="1"/>
        <v>-4.3963650101772007</v>
      </c>
      <c r="N60" s="1">
        <v>-5.6420000000000003</v>
      </c>
      <c r="O60" s="1" t="s">
        <v>15</v>
      </c>
      <c r="P60" s="1">
        <v>300</v>
      </c>
      <c r="Q60" s="1" t="s">
        <v>15</v>
      </c>
      <c r="R60" s="1">
        <v>300</v>
      </c>
      <c r="S60" s="1" t="s">
        <v>15</v>
      </c>
      <c r="T60" s="1">
        <v>300</v>
      </c>
      <c r="U60" s="1" t="s">
        <v>15</v>
      </c>
      <c r="V60" s="1">
        <v>300</v>
      </c>
      <c r="W60" s="1">
        <v>1</v>
      </c>
      <c r="Y60" s="1" t="s">
        <v>17</v>
      </c>
      <c r="AA60" s="1" t="s">
        <v>17</v>
      </c>
      <c r="AB60" s="1" t="s">
        <v>15</v>
      </c>
      <c r="AC60" s="1">
        <v>300</v>
      </c>
      <c r="AD60" s="1" t="s">
        <v>18</v>
      </c>
      <c r="AE60" s="1">
        <v>25</v>
      </c>
      <c r="AF60" s="1" t="s">
        <v>16</v>
      </c>
      <c r="AG60" s="1" t="s">
        <v>18</v>
      </c>
      <c r="AH60" s="1">
        <v>300</v>
      </c>
      <c r="AI60" s="1" t="s">
        <v>18</v>
      </c>
      <c r="AJ60" s="1">
        <v>300</v>
      </c>
      <c r="AK60" s="1" t="s">
        <v>18</v>
      </c>
      <c r="AL60" s="1">
        <v>300</v>
      </c>
      <c r="AM60" s="1" t="s">
        <v>18</v>
      </c>
      <c r="AN60" s="1">
        <v>300</v>
      </c>
      <c r="AO60" s="1" t="s">
        <v>18</v>
      </c>
      <c r="AP60" s="1">
        <v>300</v>
      </c>
      <c r="AQ60" s="1" t="s">
        <v>588</v>
      </c>
      <c r="AR60" s="1">
        <v>1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</row>
    <row r="61" spans="1:284" x14ac:dyDescent="0.25">
      <c r="A61" s="10" t="s">
        <v>68</v>
      </c>
      <c r="B61" s="1">
        <v>3</v>
      </c>
      <c r="C61" s="1" t="s">
        <v>69</v>
      </c>
      <c r="D61" s="1">
        <v>5</v>
      </c>
      <c r="E61" s="10" t="s">
        <v>21</v>
      </c>
      <c r="F61" s="10" t="s">
        <v>20</v>
      </c>
      <c r="G61" s="10" t="s">
        <v>58</v>
      </c>
      <c r="H61" s="1">
        <v>2000</v>
      </c>
      <c r="I61" s="11">
        <v>17.789000000000001</v>
      </c>
      <c r="J61" s="10" t="s">
        <v>24</v>
      </c>
      <c r="K61" s="1">
        <v>364.4</v>
      </c>
      <c r="L61" s="1" t="s">
        <v>35</v>
      </c>
      <c r="M61" s="1">
        <f t="shared" si="1"/>
        <v>-2.2605483726369795</v>
      </c>
      <c r="N61" s="1">
        <v>-2.4180000000000001</v>
      </c>
      <c r="O61" s="1" t="s">
        <v>15</v>
      </c>
      <c r="P61" s="1">
        <v>300</v>
      </c>
      <c r="Q61" s="1" t="s">
        <v>15</v>
      </c>
      <c r="R61" s="1">
        <v>300</v>
      </c>
      <c r="S61" s="1" t="s">
        <v>15</v>
      </c>
      <c r="T61" s="1">
        <v>300</v>
      </c>
      <c r="U61" s="1" t="s">
        <v>15</v>
      </c>
      <c r="V61" s="1">
        <v>300</v>
      </c>
      <c r="W61" s="1">
        <v>1</v>
      </c>
      <c r="Y61" s="1" t="s">
        <v>17</v>
      </c>
      <c r="AA61" s="1" t="s">
        <v>17</v>
      </c>
      <c r="AG61" s="1" t="s">
        <v>18</v>
      </c>
      <c r="AH61" s="1">
        <v>300</v>
      </c>
      <c r="AI61" s="1" t="s">
        <v>18</v>
      </c>
      <c r="AJ61" s="1">
        <v>300</v>
      </c>
      <c r="AK61" s="1" t="s">
        <v>18</v>
      </c>
      <c r="AL61" s="1">
        <v>300</v>
      </c>
      <c r="AM61" s="1" t="s">
        <v>18</v>
      </c>
      <c r="AN61" s="1">
        <v>300</v>
      </c>
      <c r="AO61" s="1" t="s">
        <v>18</v>
      </c>
      <c r="AP61" s="1">
        <v>300</v>
      </c>
      <c r="AQ61" s="1" t="s">
        <v>587</v>
      </c>
      <c r="AR61" s="1">
        <v>0.438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</row>
    <row r="62" spans="1:284" x14ac:dyDescent="0.25">
      <c r="A62" s="10" t="s">
        <v>107</v>
      </c>
      <c r="B62" s="1">
        <v>1</v>
      </c>
      <c r="C62" s="1" t="s">
        <v>108</v>
      </c>
      <c r="D62" s="1">
        <v>5</v>
      </c>
      <c r="E62" s="10" t="s">
        <v>21</v>
      </c>
      <c r="F62" s="10" t="s">
        <v>20</v>
      </c>
      <c r="G62" s="10" t="s">
        <v>61</v>
      </c>
      <c r="H62" s="1">
        <v>450</v>
      </c>
      <c r="I62" s="11">
        <v>0.58399999999999996</v>
      </c>
      <c r="J62" s="10" t="s">
        <v>36</v>
      </c>
      <c r="K62" s="1">
        <v>239.744</v>
      </c>
      <c r="L62" s="1" t="s">
        <v>25</v>
      </c>
      <c r="M62" s="1">
        <f t="shared" si="1"/>
        <v>-2.7265352332477621</v>
      </c>
      <c r="N62" s="1">
        <v>3.2109999999999999</v>
      </c>
      <c r="O62" s="1" t="s">
        <v>15</v>
      </c>
      <c r="P62" s="1">
        <v>300</v>
      </c>
      <c r="Q62" s="1" t="s">
        <v>15</v>
      </c>
      <c r="R62" s="1">
        <v>300</v>
      </c>
      <c r="S62" s="1" t="s">
        <v>15</v>
      </c>
      <c r="T62" s="1">
        <v>300</v>
      </c>
      <c r="U62" s="1" t="s">
        <v>15</v>
      </c>
      <c r="V62" s="1">
        <v>300</v>
      </c>
      <c r="W62" s="1">
        <v>1</v>
      </c>
      <c r="Y62" s="1" t="s">
        <v>17</v>
      </c>
      <c r="Z62" s="1" t="s">
        <v>15</v>
      </c>
      <c r="AA62" s="1">
        <v>100</v>
      </c>
      <c r="AF62" s="1" t="s">
        <v>16</v>
      </c>
      <c r="AG62" s="1" t="s">
        <v>18</v>
      </c>
      <c r="AH62" s="1">
        <v>300</v>
      </c>
      <c r="AI62" s="1" t="s">
        <v>18</v>
      </c>
      <c r="AJ62" s="1">
        <v>300</v>
      </c>
      <c r="AK62" s="1" t="s">
        <v>18</v>
      </c>
      <c r="AL62" s="1">
        <v>300</v>
      </c>
      <c r="AM62" s="1" t="s">
        <v>18</v>
      </c>
      <c r="AN62" s="1">
        <v>300</v>
      </c>
      <c r="AO62" s="1" t="s">
        <v>18</v>
      </c>
      <c r="AP62" s="1">
        <v>300</v>
      </c>
      <c r="AQ62" s="1" t="s">
        <v>587</v>
      </c>
      <c r="AR62" s="1">
        <v>0.46200000000000002</v>
      </c>
      <c r="AS62" s="1">
        <v>4</v>
      </c>
      <c r="AT62" s="1">
        <v>4</v>
      </c>
      <c r="AU62" s="1">
        <v>0</v>
      </c>
      <c r="AV62" s="1">
        <v>4</v>
      </c>
      <c r="AW62" s="1">
        <v>4</v>
      </c>
    </row>
    <row r="63" spans="1:284" x14ac:dyDescent="0.25">
      <c r="A63" s="10" t="s">
        <v>514</v>
      </c>
      <c r="B63" s="1">
        <v>4</v>
      </c>
      <c r="C63" s="1" t="s">
        <v>112</v>
      </c>
      <c r="D63" s="1">
        <v>3</v>
      </c>
      <c r="E63" s="10" t="s">
        <v>21</v>
      </c>
      <c r="F63" s="10" t="s">
        <v>20</v>
      </c>
      <c r="G63" s="10" t="s">
        <v>551</v>
      </c>
      <c r="H63" s="1">
        <v>32</v>
      </c>
      <c r="I63" s="11">
        <v>0.78</v>
      </c>
      <c r="J63" s="10" t="s">
        <v>24</v>
      </c>
      <c r="K63" s="1">
        <v>440.46100000000001</v>
      </c>
      <c r="L63" s="1" t="s">
        <v>35</v>
      </c>
      <c r="M63" s="1">
        <f t="shared" si="1"/>
        <v>-4.138757482136163</v>
      </c>
      <c r="N63" s="1">
        <v>5.1909999999999998</v>
      </c>
      <c r="O63" s="1" t="s">
        <v>15</v>
      </c>
      <c r="P63" s="1">
        <v>300</v>
      </c>
      <c r="Q63" s="1" t="s">
        <v>15</v>
      </c>
      <c r="R63" s="1">
        <v>300</v>
      </c>
      <c r="S63" s="1" t="s">
        <v>15</v>
      </c>
      <c r="T63" s="1">
        <v>300</v>
      </c>
      <c r="U63" s="1" t="s">
        <v>15</v>
      </c>
      <c r="V63" s="1">
        <v>300</v>
      </c>
      <c r="W63" s="1">
        <v>1</v>
      </c>
      <c r="Y63" s="1" t="s">
        <v>17</v>
      </c>
      <c r="AA63" s="1" t="s">
        <v>17</v>
      </c>
      <c r="AF63" s="1" t="s">
        <v>16</v>
      </c>
      <c r="AQ63" s="11">
        <v>81.019000000000005</v>
      </c>
      <c r="AR63" s="1">
        <v>0.125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</row>
    <row r="64" spans="1:284" x14ac:dyDescent="0.25">
      <c r="A64" s="10" t="s">
        <v>113</v>
      </c>
      <c r="B64" s="1">
        <v>3</v>
      </c>
      <c r="C64" s="1" t="s">
        <v>114</v>
      </c>
      <c r="D64" s="1">
        <v>7</v>
      </c>
      <c r="E64" s="10" t="s">
        <v>21</v>
      </c>
      <c r="F64" s="10" t="s">
        <v>20</v>
      </c>
      <c r="G64" s="10" t="s">
        <v>115</v>
      </c>
      <c r="H64" s="1">
        <v>450</v>
      </c>
      <c r="I64" s="11">
        <v>4.28</v>
      </c>
      <c r="J64" s="10" t="s">
        <v>24</v>
      </c>
      <c r="K64" s="1">
        <v>217.28700000000001</v>
      </c>
      <c r="L64" s="1" t="s">
        <v>35</v>
      </c>
      <c r="M64" s="1">
        <f t="shared" si="1"/>
        <v>-2.6838212300456288</v>
      </c>
      <c r="N64" s="1">
        <v>0.89</v>
      </c>
      <c r="O64" s="1" t="s">
        <v>15</v>
      </c>
      <c r="P64" s="1">
        <v>300</v>
      </c>
      <c r="Q64" s="1" t="s">
        <v>15</v>
      </c>
      <c r="R64" s="1">
        <v>300</v>
      </c>
      <c r="S64" s="1" t="s">
        <v>15</v>
      </c>
      <c r="T64" s="1">
        <v>300</v>
      </c>
      <c r="U64" s="1" t="s">
        <v>15</v>
      </c>
      <c r="V64" s="1">
        <v>300</v>
      </c>
      <c r="W64" s="1">
        <v>1</v>
      </c>
      <c r="Y64" s="1" t="s">
        <v>17</v>
      </c>
      <c r="AA64" s="1" t="s">
        <v>17</v>
      </c>
      <c r="AG64" s="1" t="s">
        <v>18</v>
      </c>
      <c r="AH64" s="1">
        <v>300</v>
      </c>
      <c r="AI64" s="1" t="s">
        <v>18</v>
      </c>
      <c r="AJ64" s="1">
        <v>300</v>
      </c>
      <c r="AK64" s="1" t="s">
        <v>18</v>
      </c>
      <c r="AL64" s="1">
        <v>300</v>
      </c>
      <c r="AM64" s="1" t="s">
        <v>18</v>
      </c>
      <c r="AN64" s="1">
        <v>300</v>
      </c>
      <c r="AO64" s="1" t="s">
        <v>18</v>
      </c>
      <c r="AP64" s="1">
        <v>300</v>
      </c>
      <c r="AQ64" s="1" t="s">
        <v>587</v>
      </c>
      <c r="AR64" s="1">
        <v>0.77800000000000002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</row>
    <row r="65" spans="1:49" x14ac:dyDescent="0.25">
      <c r="A65" s="10" t="s">
        <v>123</v>
      </c>
      <c r="B65" s="1">
        <v>3</v>
      </c>
      <c r="C65" s="1" t="s">
        <v>124</v>
      </c>
      <c r="D65" s="1">
        <v>3</v>
      </c>
      <c r="E65" s="10" t="s">
        <v>12</v>
      </c>
      <c r="F65" s="10" t="s">
        <v>20</v>
      </c>
      <c r="G65" s="10" t="s">
        <v>95</v>
      </c>
      <c r="H65" s="1">
        <v>648</v>
      </c>
      <c r="I65" s="11">
        <v>105</v>
      </c>
      <c r="J65" s="10" t="s">
        <v>13</v>
      </c>
      <c r="K65" s="1">
        <v>144.125</v>
      </c>
      <c r="L65" s="1" t="s">
        <v>14</v>
      </c>
      <c r="M65" s="1">
        <f t="shared" si="1"/>
        <v>-2.3471643144321623</v>
      </c>
      <c r="N65" s="1">
        <v>0.10100000000000001</v>
      </c>
      <c r="O65" s="1" t="s">
        <v>15</v>
      </c>
      <c r="P65" s="1">
        <v>300</v>
      </c>
      <c r="Q65" s="1" t="s">
        <v>15</v>
      </c>
      <c r="R65" s="1">
        <v>300</v>
      </c>
      <c r="S65" s="1" t="s">
        <v>15</v>
      </c>
      <c r="T65" s="1">
        <v>300</v>
      </c>
      <c r="U65" s="1" t="s">
        <v>15</v>
      </c>
      <c r="V65" s="1">
        <v>300</v>
      </c>
      <c r="W65" s="1">
        <v>1</v>
      </c>
      <c r="Y65" s="1" t="s">
        <v>17</v>
      </c>
      <c r="AA65" s="1" t="s">
        <v>17</v>
      </c>
      <c r="AG65" s="1" t="s">
        <v>18</v>
      </c>
      <c r="AH65" s="1">
        <v>300</v>
      </c>
      <c r="AI65" s="1" t="s">
        <v>18</v>
      </c>
      <c r="AJ65" s="1">
        <v>300</v>
      </c>
      <c r="AK65" s="1" t="s">
        <v>18</v>
      </c>
      <c r="AL65" s="1">
        <v>300</v>
      </c>
      <c r="AM65" s="1" t="s">
        <v>18</v>
      </c>
      <c r="AN65" s="1">
        <v>300</v>
      </c>
      <c r="AO65" s="1" t="s">
        <v>18</v>
      </c>
      <c r="AP65" s="1">
        <v>300</v>
      </c>
      <c r="AQ65" s="1" t="s">
        <v>587</v>
      </c>
      <c r="AR65" s="1">
        <v>0.66700000000000004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</row>
    <row r="66" spans="1:49" x14ac:dyDescent="0.25">
      <c r="A66" s="10" t="s">
        <v>125</v>
      </c>
      <c r="B66" s="1">
        <v>3</v>
      </c>
      <c r="C66" s="1" t="s">
        <v>126</v>
      </c>
      <c r="D66" s="1">
        <v>3</v>
      </c>
      <c r="E66" s="10" t="s">
        <v>21</v>
      </c>
      <c r="F66" s="10" t="s">
        <v>20</v>
      </c>
      <c r="G66" s="10" t="s">
        <v>395</v>
      </c>
      <c r="H66" s="1">
        <v>600</v>
      </c>
      <c r="I66" s="11">
        <v>1.42</v>
      </c>
      <c r="J66" s="10" t="s">
        <v>24</v>
      </c>
      <c r="K66" s="1">
        <v>319.87700000000001</v>
      </c>
      <c r="L66" s="1" t="s">
        <v>25</v>
      </c>
      <c r="M66" s="1">
        <f t="shared" si="1"/>
        <v>-2.7268317639043249</v>
      </c>
      <c r="N66" s="1">
        <v>5.0599999999999996</v>
      </c>
      <c r="O66" s="1" t="s">
        <v>15</v>
      </c>
      <c r="P66" s="11">
        <v>175.72900000000001</v>
      </c>
      <c r="Q66" s="1" t="s">
        <v>18</v>
      </c>
      <c r="R66" s="11">
        <v>32.256999999999998</v>
      </c>
      <c r="S66" s="1" t="s">
        <v>15</v>
      </c>
      <c r="T66" s="11">
        <v>130.46</v>
      </c>
      <c r="U66" s="1" t="s">
        <v>15</v>
      </c>
      <c r="V66" s="11">
        <v>163.32499999999999</v>
      </c>
      <c r="W66" s="1">
        <v>0.8</v>
      </c>
      <c r="Y66" s="1" t="s">
        <v>17</v>
      </c>
      <c r="AA66" s="1" t="s">
        <v>17</v>
      </c>
      <c r="AG66" s="1" t="s">
        <v>18</v>
      </c>
      <c r="AH66" s="1">
        <v>300</v>
      </c>
      <c r="AI66" s="1" t="s">
        <v>18</v>
      </c>
      <c r="AJ66" s="1">
        <v>300</v>
      </c>
      <c r="AK66" s="1" t="s">
        <v>18</v>
      </c>
      <c r="AL66" s="1">
        <v>300</v>
      </c>
      <c r="AM66" s="1" t="s">
        <v>18</v>
      </c>
      <c r="AN66" s="1">
        <v>300</v>
      </c>
      <c r="AO66" s="1" t="s">
        <v>18</v>
      </c>
      <c r="AP66" s="1">
        <v>300</v>
      </c>
      <c r="AQ66" s="1" t="s">
        <v>587</v>
      </c>
      <c r="AR66" s="1">
        <v>0.5</v>
      </c>
      <c r="AS66" s="1">
        <v>4</v>
      </c>
      <c r="AT66" s="1">
        <v>6</v>
      </c>
      <c r="AU66" s="1">
        <v>2</v>
      </c>
      <c r="AV66" s="1">
        <v>4</v>
      </c>
      <c r="AW66" s="1">
        <v>6</v>
      </c>
    </row>
    <row r="67" spans="1:49" x14ac:dyDescent="0.25">
      <c r="A67" s="10" t="s">
        <v>129</v>
      </c>
      <c r="B67" s="1">
        <v>1</v>
      </c>
      <c r="C67" s="1" t="s">
        <v>130</v>
      </c>
      <c r="D67" s="1">
        <v>2</v>
      </c>
      <c r="E67" s="10" t="s">
        <v>21</v>
      </c>
      <c r="F67" s="10" t="s">
        <v>20</v>
      </c>
      <c r="G67" s="10" t="s">
        <v>356</v>
      </c>
      <c r="H67" s="1">
        <v>800</v>
      </c>
      <c r="I67" s="11">
        <v>0.94</v>
      </c>
      <c r="J67" s="10" t="s">
        <v>36</v>
      </c>
      <c r="K67" s="1">
        <v>318.87</v>
      </c>
      <c r="L67" s="1" t="s">
        <v>25</v>
      </c>
      <c r="M67" s="1">
        <f t="shared" si="1"/>
        <v>-2.6005236747805585</v>
      </c>
      <c r="N67" s="1">
        <v>5.3</v>
      </c>
      <c r="O67" s="1" t="s">
        <v>18</v>
      </c>
      <c r="P67" s="11">
        <v>31.741</v>
      </c>
      <c r="Q67" s="1" t="s">
        <v>18</v>
      </c>
      <c r="R67" s="11">
        <v>16.481999999999999</v>
      </c>
      <c r="S67" s="1" t="s">
        <v>18</v>
      </c>
      <c r="T67" s="11">
        <v>30.260999999999999</v>
      </c>
      <c r="U67" s="1" t="s">
        <v>18</v>
      </c>
      <c r="V67" s="11">
        <v>31.963000000000001</v>
      </c>
      <c r="W67" s="1">
        <v>0.9</v>
      </c>
      <c r="Y67" s="1" t="s">
        <v>17</v>
      </c>
      <c r="Z67" s="1" t="s">
        <v>18</v>
      </c>
      <c r="AA67" s="11">
        <v>80.724000000000004</v>
      </c>
      <c r="AF67" s="1" t="s">
        <v>16</v>
      </c>
      <c r="AG67" s="1" t="s">
        <v>18</v>
      </c>
      <c r="AH67" s="11">
        <v>15.733000000000001</v>
      </c>
      <c r="AI67" s="1" t="s">
        <v>18</v>
      </c>
      <c r="AJ67" s="11">
        <v>13.127000000000001</v>
      </c>
      <c r="AK67" s="1" t="s">
        <v>18</v>
      </c>
      <c r="AL67" s="11">
        <v>23.965</v>
      </c>
      <c r="AM67" s="1" t="s">
        <v>18</v>
      </c>
      <c r="AN67" s="11">
        <v>19.266999999999999</v>
      </c>
      <c r="AO67" s="1" t="s">
        <v>18</v>
      </c>
      <c r="AP67" s="11">
        <v>15.093</v>
      </c>
      <c r="AQ67" s="1" t="s">
        <v>587</v>
      </c>
      <c r="AR67" s="1">
        <v>0.29399999999999998</v>
      </c>
      <c r="AS67" s="1">
        <v>4</v>
      </c>
      <c r="AT67" s="1">
        <v>7</v>
      </c>
      <c r="AU67" s="1">
        <v>3</v>
      </c>
      <c r="AV67" s="1">
        <v>4</v>
      </c>
      <c r="AW67" s="1">
        <v>7</v>
      </c>
    </row>
    <row r="68" spans="1:49" x14ac:dyDescent="0.25">
      <c r="A68" s="10" t="s">
        <v>131</v>
      </c>
      <c r="B68" s="1">
        <v>0</v>
      </c>
      <c r="C68" s="1" t="s">
        <v>132</v>
      </c>
      <c r="D68" s="1">
        <v>2</v>
      </c>
      <c r="E68" s="10" t="s">
        <v>21</v>
      </c>
      <c r="F68" s="10" t="s">
        <v>20</v>
      </c>
      <c r="G68" s="10" t="s">
        <v>133</v>
      </c>
      <c r="H68" s="1">
        <v>375</v>
      </c>
      <c r="I68" s="11">
        <v>122.85899999999999</v>
      </c>
      <c r="J68" s="10" t="s">
        <v>13</v>
      </c>
      <c r="K68" s="1">
        <v>276.74299999999999</v>
      </c>
      <c r="L68" s="1" t="s">
        <v>14</v>
      </c>
      <c r="M68" s="1">
        <f t="shared" si="1"/>
        <v>-2.8680453768191718</v>
      </c>
      <c r="N68" s="1">
        <v>2.35</v>
      </c>
      <c r="O68" s="1" t="s">
        <v>15</v>
      </c>
      <c r="P68" s="1">
        <v>300</v>
      </c>
      <c r="Q68" s="1" t="s">
        <v>15</v>
      </c>
      <c r="R68" s="1">
        <v>300</v>
      </c>
      <c r="S68" s="1" t="s">
        <v>15</v>
      </c>
      <c r="T68" s="1">
        <v>300</v>
      </c>
      <c r="U68" s="1" t="s">
        <v>15</v>
      </c>
      <c r="V68" s="1">
        <v>300</v>
      </c>
      <c r="W68" s="1">
        <v>1</v>
      </c>
      <c r="Y68" s="1" t="s">
        <v>17</v>
      </c>
      <c r="AA68" s="1" t="s">
        <v>17</v>
      </c>
      <c r="AG68" s="1" t="s">
        <v>18</v>
      </c>
      <c r="AH68" s="1">
        <v>300</v>
      </c>
      <c r="AI68" s="1" t="s">
        <v>18</v>
      </c>
      <c r="AJ68" s="1">
        <v>300</v>
      </c>
      <c r="AK68" s="1" t="s">
        <v>18</v>
      </c>
      <c r="AL68" s="1">
        <v>300</v>
      </c>
      <c r="AM68" s="1" t="s">
        <v>18</v>
      </c>
      <c r="AN68" s="1">
        <v>300</v>
      </c>
      <c r="AO68" s="1" t="s">
        <v>18</v>
      </c>
      <c r="AP68" s="1">
        <v>300</v>
      </c>
      <c r="AQ68" s="1" t="s">
        <v>587</v>
      </c>
      <c r="AR68" s="1">
        <v>0.3</v>
      </c>
      <c r="AS68" s="1">
        <v>4</v>
      </c>
      <c r="AT68" s="1">
        <v>4</v>
      </c>
      <c r="AU68" s="1">
        <v>0</v>
      </c>
      <c r="AV68" s="1">
        <v>0</v>
      </c>
      <c r="AW68" s="1">
        <v>0</v>
      </c>
    </row>
    <row r="69" spans="1:49" x14ac:dyDescent="0.25">
      <c r="A69" s="10" t="s">
        <v>138</v>
      </c>
      <c r="B69" s="1">
        <v>1</v>
      </c>
      <c r="C69" s="1" t="s">
        <v>139</v>
      </c>
      <c r="D69" s="1">
        <v>3</v>
      </c>
      <c r="E69" s="10" t="s">
        <v>12</v>
      </c>
      <c r="F69" s="10" t="s">
        <v>20</v>
      </c>
      <c r="G69" s="10" t="s">
        <v>95</v>
      </c>
      <c r="H69" s="1">
        <v>180</v>
      </c>
      <c r="I69" s="11">
        <v>6.5</v>
      </c>
      <c r="J69" s="10" t="s">
        <v>24</v>
      </c>
      <c r="K69" s="1">
        <v>227.126</v>
      </c>
      <c r="L69" s="1"/>
      <c r="M69" s="1">
        <f t="shared" si="1"/>
        <v>-3.1009943473471857</v>
      </c>
      <c r="N69" s="1">
        <v>-1.6839999999999999</v>
      </c>
      <c r="O69" s="1" t="s">
        <v>15</v>
      </c>
      <c r="P69" s="1">
        <v>300</v>
      </c>
      <c r="Q69" s="1" t="s">
        <v>15</v>
      </c>
      <c r="R69" s="1">
        <v>300</v>
      </c>
      <c r="S69" s="1" t="s">
        <v>15</v>
      </c>
      <c r="T69" s="1">
        <v>300</v>
      </c>
      <c r="U69" s="1" t="s">
        <v>15</v>
      </c>
      <c r="V69" s="1">
        <v>300</v>
      </c>
      <c r="W69" s="1">
        <v>1</v>
      </c>
      <c r="Y69" s="1" t="s">
        <v>17</v>
      </c>
      <c r="Z69" s="1" t="s">
        <v>18</v>
      </c>
      <c r="AA69" s="11">
        <v>99.39</v>
      </c>
      <c r="AG69" s="1" t="s">
        <v>18</v>
      </c>
      <c r="AH69" s="1">
        <v>300</v>
      </c>
      <c r="AI69" s="1" t="s">
        <v>18</v>
      </c>
      <c r="AJ69" s="11">
        <v>124.027</v>
      </c>
      <c r="AK69" s="1" t="s">
        <v>18</v>
      </c>
      <c r="AL69" s="11">
        <v>45.707000000000001</v>
      </c>
      <c r="AM69" s="1" t="s">
        <v>18</v>
      </c>
      <c r="AN69" s="11">
        <v>66.575999999999993</v>
      </c>
      <c r="AO69" s="1" t="s">
        <v>18</v>
      </c>
      <c r="AP69" s="11">
        <v>37.24</v>
      </c>
      <c r="AQ69" s="1" t="s">
        <v>587</v>
      </c>
      <c r="AR69" s="1">
        <v>0</v>
      </c>
      <c r="AS69" s="1">
        <v>0</v>
      </c>
      <c r="AT69" s="1">
        <v>2</v>
      </c>
      <c r="AU69" s="1">
        <v>2</v>
      </c>
      <c r="AV69" s="1">
        <v>4</v>
      </c>
      <c r="AW69" s="1">
        <v>6</v>
      </c>
    </row>
    <row r="70" spans="1:49" x14ac:dyDescent="0.25">
      <c r="A70" s="10" t="s">
        <v>142</v>
      </c>
      <c r="B70" s="1">
        <v>2</v>
      </c>
      <c r="C70" s="1" t="s">
        <v>143</v>
      </c>
      <c r="D70" s="1">
        <v>3</v>
      </c>
      <c r="E70" s="10" t="s">
        <v>12</v>
      </c>
      <c r="F70" s="10" t="s">
        <v>20</v>
      </c>
      <c r="G70" s="10" t="s">
        <v>144</v>
      </c>
      <c r="H70" s="1">
        <v>2000</v>
      </c>
      <c r="I70" s="11">
        <v>98.888000000000005</v>
      </c>
      <c r="J70" s="10" t="s">
        <v>24</v>
      </c>
      <c r="K70" s="1">
        <v>242.7</v>
      </c>
      <c r="L70" s="1" t="s">
        <v>25</v>
      </c>
      <c r="M70" s="1">
        <f t="shared" si="1"/>
        <v>-2.0840397806679536</v>
      </c>
      <c r="N70" s="1">
        <v>3.6789999999999998</v>
      </c>
      <c r="O70" s="1" t="s">
        <v>15</v>
      </c>
      <c r="P70" s="1">
        <v>300</v>
      </c>
      <c r="Q70" s="1" t="s">
        <v>15</v>
      </c>
      <c r="R70" s="11">
        <v>204.17400000000001</v>
      </c>
      <c r="S70" s="1" t="s">
        <v>15</v>
      </c>
      <c r="T70" s="1">
        <v>300</v>
      </c>
      <c r="U70" s="1" t="s">
        <v>15</v>
      </c>
      <c r="V70" s="11">
        <v>292.83800000000002</v>
      </c>
      <c r="W70" s="1">
        <v>1</v>
      </c>
      <c r="Y70" s="1" t="s">
        <v>17</v>
      </c>
      <c r="AA70" s="1" t="s">
        <v>17</v>
      </c>
      <c r="AG70" s="1" t="s">
        <v>18</v>
      </c>
      <c r="AH70" s="1">
        <v>300</v>
      </c>
      <c r="AI70" s="1" t="s">
        <v>18</v>
      </c>
      <c r="AJ70" s="1">
        <v>300</v>
      </c>
      <c r="AK70" s="1" t="s">
        <v>18</v>
      </c>
      <c r="AL70" s="1">
        <v>300</v>
      </c>
      <c r="AM70" s="1" t="s">
        <v>18</v>
      </c>
      <c r="AN70" s="1">
        <v>300</v>
      </c>
      <c r="AO70" s="1" t="s">
        <v>18</v>
      </c>
      <c r="AP70" s="1">
        <v>300</v>
      </c>
      <c r="AQ70" s="1" t="s">
        <v>587</v>
      </c>
      <c r="AR70" s="1">
        <v>0.41699999999999998</v>
      </c>
      <c r="AS70" s="1">
        <v>4</v>
      </c>
      <c r="AT70" s="1">
        <v>7</v>
      </c>
      <c r="AU70" s="1">
        <v>3</v>
      </c>
      <c r="AV70" s="1">
        <v>4</v>
      </c>
      <c r="AW70" s="1">
        <v>7</v>
      </c>
    </row>
    <row r="71" spans="1:49" x14ac:dyDescent="0.25">
      <c r="A71" s="10" t="s">
        <v>147</v>
      </c>
      <c r="B71" s="1">
        <v>2</v>
      </c>
      <c r="C71" s="1" t="s">
        <v>148</v>
      </c>
      <c r="D71" s="1">
        <v>3</v>
      </c>
      <c r="E71" s="10" t="s">
        <v>12</v>
      </c>
      <c r="F71" s="10" t="s">
        <v>20</v>
      </c>
      <c r="G71" s="10" t="s">
        <v>149</v>
      </c>
      <c r="H71" s="1">
        <v>100</v>
      </c>
      <c r="I71" s="11">
        <v>8.6999999999999994E-2</v>
      </c>
      <c r="J71" s="10" t="s">
        <v>24</v>
      </c>
      <c r="K71" s="1">
        <v>344.84300000000002</v>
      </c>
      <c r="L71" s="1" t="s">
        <v>35</v>
      </c>
      <c r="M71" s="1">
        <f t="shared" si="1"/>
        <v>-3.537621414630518</v>
      </c>
      <c r="N71" s="1">
        <v>5.0039999999999996</v>
      </c>
      <c r="O71" s="1" t="s">
        <v>18</v>
      </c>
      <c r="P71" s="11">
        <v>42.018000000000001</v>
      </c>
      <c r="Q71" s="1" t="s">
        <v>18</v>
      </c>
      <c r="R71" s="11">
        <v>58.691000000000003</v>
      </c>
      <c r="S71" s="1" t="s">
        <v>18</v>
      </c>
      <c r="T71" s="11">
        <v>103.48099999999999</v>
      </c>
      <c r="U71" s="1" t="s">
        <v>18</v>
      </c>
      <c r="V71" s="11">
        <v>76.542000000000002</v>
      </c>
      <c r="W71" s="1">
        <v>1.4</v>
      </c>
      <c r="X71" s="1" t="s">
        <v>18</v>
      </c>
      <c r="Y71" s="1">
        <v>10.7575</v>
      </c>
      <c r="AA71" s="1" t="s">
        <v>17</v>
      </c>
      <c r="AF71" s="1" t="s">
        <v>16</v>
      </c>
      <c r="AG71" s="1" t="s">
        <v>18</v>
      </c>
      <c r="AH71" s="11">
        <v>42.776000000000003</v>
      </c>
      <c r="AI71" s="1" t="s">
        <v>18</v>
      </c>
      <c r="AJ71" s="11">
        <v>39.293999999999997</v>
      </c>
      <c r="AK71" s="1" t="s">
        <v>18</v>
      </c>
      <c r="AL71" s="11">
        <v>36.762999999999998</v>
      </c>
      <c r="AM71" s="1" t="s">
        <v>18</v>
      </c>
      <c r="AN71" s="11">
        <v>44.435000000000002</v>
      </c>
      <c r="AO71" s="1" t="s">
        <v>18</v>
      </c>
      <c r="AP71" s="11">
        <v>40.539000000000001</v>
      </c>
      <c r="AQ71" s="11">
        <v>14.545999999999999</v>
      </c>
      <c r="AR71" s="1">
        <v>4.4999999999999998E-2</v>
      </c>
      <c r="AS71" s="1">
        <v>4</v>
      </c>
      <c r="AT71" s="1">
        <v>4</v>
      </c>
      <c r="AU71" s="1">
        <v>0</v>
      </c>
      <c r="AV71" s="1">
        <v>4</v>
      </c>
      <c r="AW71" s="1">
        <v>4</v>
      </c>
    </row>
    <row r="72" spans="1:49" x14ac:dyDescent="0.25">
      <c r="A72" s="10" t="s">
        <v>168</v>
      </c>
      <c r="B72" s="1">
        <v>1</v>
      </c>
      <c r="C72" s="1" t="s">
        <v>169</v>
      </c>
      <c r="D72" s="1">
        <v>5</v>
      </c>
      <c r="E72" s="10" t="s">
        <v>21</v>
      </c>
      <c r="F72" s="10" t="s">
        <v>20</v>
      </c>
      <c r="G72" s="10" t="s">
        <v>95</v>
      </c>
      <c r="H72" s="1">
        <v>600</v>
      </c>
      <c r="I72" s="11">
        <v>264.28100000000001</v>
      </c>
      <c r="J72" s="10" t="s">
        <v>24</v>
      </c>
      <c r="K72" s="1">
        <v>261.08800000000002</v>
      </c>
      <c r="L72" s="1" t="s">
        <v>25</v>
      </c>
      <c r="M72" s="1">
        <f t="shared" si="1"/>
        <v>-2.6386356610657047</v>
      </c>
      <c r="N72" s="1">
        <v>0.80300000000000005</v>
      </c>
      <c r="O72" s="1" t="s">
        <v>15</v>
      </c>
      <c r="P72" s="1">
        <v>300</v>
      </c>
      <c r="Q72" s="1" t="s">
        <v>15</v>
      </c>
      <c r="R72" s="1">
        <v>300</v>
      </c>
      <c r="S72" s="1" t="s">
        <v>15</v>
      </c>
      <c r="T72" s="1">
        <v>300</v>
      </c>
      <c r="U72" s="1" t="s">
        <v>15</v>
      </c>
      <c r="V72" s="1">
        <v>300</v>
      </c>
      <c r="W72" s="1">
        <v>1</v>
      </c>
      <c r="Y72" s="1" t="s">
        <v>17</v>
      </c>
      <c r="AA72" s="1" t="s">
        <v>17</v>
      </c>
      <c r="AG72" s="1" t="s">
        <v>18</v>
      </c>
      <c r="AH72" s="1">
        <v>300</v>
      </c>
      <c r="AI72" s="1" t="s">
        <v>18</v>
      </c>
      <c r="AJ72" s="1">
        <v>300</v>
      </c>
      <c r="AK72" s="1" t="s">
        <v>18</v>
      </c>
      <c r="AL72" s="1">
        <v>300</v>
      </c>
      <c r="AM72" s="1" t="s">
        <v>18</v>
      </c>
      <c r="AN72" s="1">
        <v>300</v>
      </c>
      <c r="AO72" s="1" t="s">
        <v>18</v>
      </c>
      <c r="AP72" s="1">
        <v>300</v>
      </c>
      <c r="AQ72" s="1" t="s">
        <v>587</v>
      </c>
      <c r="AR72" s="1">
        <v>1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</row>
    <row r="73" spans="1:49" x14ac:dyDescent="0.25">
      <c r="A73" s="10" t="s">
        <v>176</v>
      </c>
      <c r="C73" s="1" t="s">
        <v>177</v>
      </c>
      <c r="D73" s="1">
        <v>0</v>
      </c>
      <c r="E73" s="10" t="s">
        <v>28</v>
      </c>
      <c r="F73" s="10" t="s">
        <v>20</v>
      </c>
      <c r="G73" s="10" t="s">
        <v>178</v>
      </c>
      <c r="H73" s="1">
        <v>6000</v>
      </c>
      <c r="I73" s="11">
        <v>17.835000000000001</v>
      </c>
      <c r="J73" s="10" t="s">
        <v>62</v>
      </c>
      <c r="K73" s="1">
        <v>560.68799999999999</v>
      </c>
      <c r="L73" s="1" t="s">
        <v>87</v>
      </c>
      <c r="M73" s="1">
        <f t="shared" si="1"/>
        <v>-1.9705700109234263</v>
      </c>
      <c r="N73" s="1">
        <v>-0.184</v>
      </c>
      <c r="O73" s="1" t="s">
        <v>18</v>
      </c>
      <c r="P73" s="11">
        <v>80.554000000000002</v>
      </c>
      <c r="Q73" s="1" t="s">
        <v>18</v>
      </c>
      <c r="R73" s="11">
        <v>14.333</v>
      </c>
      <c r="S73" s="1" t="s">
        <v>15</v>
      </c>
      <c r="T73" s="1">
        <v>300</v>
      </c>
      <c r="U73" s="1" t="s">
        <v>15</v>
      </c>
      <c r="V73" s="1">
        <v>300</v>
      </c>
      <c r="W73" s="1">
        <v>1</v>
      </c>
      <c r="Y73" s="1" t="s">
        <v>17</v>
      </c>
      <c r="AA73" s="1" t="s">
        <v>17</v>
      </c>
      <c r="AB73" s="1" t="s">
        <v>15</v>
      </c>
      <c r="AC73" s="1">
        <v>300</v>
      </c>
      <c r="AD73" s="1" t="s">
        <v>18</v>
      </c>
      <c r="AE73" s="1">
        <v>3</v>
      </c>
      <c r="AF73" s="1" t="s">
        <v>16</v>
      </c>
      <c r="AG73" s="1" t="s">
        <v>18</v>
      </c>
      <c r="AH73" s="1">
        <v>300</v>
      </c>
      <c r="AI73" s="1" t="s">
        <v>18</v>
      </c>
      <c r="AJ73" s="1">
        <v>300</v>
      </c>
      <c r="AK73" s="1" t="s">
        <v>18</v>
      </c>
      <c r="AL73" s="1">
        <v>300</v>
      </c>
      <c r="AM73" s="1" t="s">
        <v>18</v>
      </c>
      <c r="AN73" s="1">
        <v>300</v>
      </c>
      <c r="AO73" s="1" t="s">
        <v>18</v>
      </c>
      <c r="AP73" s="1">
        <v>300</v>
      </c>
      <c r="AQ73" s="1" t="s">
        <v>587</v>
      </c>
      <c r="AR73" s="1">
        <v>0.8</v>
      </c>
      <c r="AS73" s="1">
        <v>0</v>
      </c>
      <c r="AT73" s="1">
        <v>4</v>
      </c>
      <c r="AU73" s="1">
        <v>4</v>
      </c>
      <c r="AV73" s="1">
        <v>0</v>
      </c>
      <c r="AW73" s="1">
        <v>4</v>
      </c>
    </row>
    <row r="74" spans="1:49" x14ac:dyDescent="0.25">
      <c r="A74" s="10" t="s">
        <v>199</v>
      </c>
      <c r="B74" s="1">
        <v>2</v>
      </c>
      <c r="C74" s="1" t="s">
        <v>200</v>
      </c>
      <c r="D74" s="1">
        <v>0</v>
      </c>
      <c r="E74" s="10" t="s">
        <v>28</v>
      </c>
      <c r="F74" s="10" t="s">
        <v>20</v>
      </c>
      <c r="G74" s="10" t="s">
        <v>52</v>
      </c>
      <c r="H74" s="1">
        <v>1600</v>
      </c>
      <c r="I74" s="11">
        <v>3.93</v>
      </c>
      <c r="J74" s="10" t="s">
        <v>24</v>
      </c>
      <c r="K74" s="1">
        <v>305.29000000000002</v>
      </c>
      <c r="L74" s="1" t="s">
        <v>25</v>
      </c>
      <c r="M74" s="1">
        <f t="shared" si="1"/>
        <v>-2.2805925962383924</v>
      </c>
      <c r="N74" s="1">
        <v>1.7609999999999999</v>
      </c>
      <c r="O74" s="1" t="s">
        <v>18</v>
      </c>
      <c r="P74" s="11">
        <v>88.548000000000002</v>
      </c>
      <c r="Q74" s="1" t="s">
        <v>18</v>
      </c>
      <c r="R74" s="11">
        <v>103.76900000000001</v>
      </c>
      <c r="S74" s="1" t="s">
        <v>15</v>
      </c>
      <c r="T74" s="1">
        <v>300</v>
      </c>
      <c r="U74" s="1" t="s">
        <v>18</v>
      </c>
      <c r="V74" s="11">
        <v>216.054</v>
      </c>
      <c r="W74" s="1">
        <v>1.4</v>
      </c>
      <c r="Y74" s="1" t="s">
        <v>17</v>
      </c>
      <c r="Z74" s="1" t="s">
        <v>18</v>
      </c>
      <c r="AA74" s="11">
        <v>56.47</v>
      </c>
      <c r="AF74" s="1" t="s">
        <v>16</v>
      </c>
      <c r="AQ74" s="11">
        <v>52.615000000000002</v>
      </c>
      <c r="AR74" s="1">
        <v>0.28599999999999998</v>
      </c>
      <c r="AS74" s="1">
        <v>0</v>
      </c>
      <c r="AT74" s="1">
        <v>6</v>
      </c>
      <c r="AU74" s="1">
        <v>6</v>
      </c>
      <c r="AV74" s="1">
        <v>4</v>
      </c>
      <c r="AW74" s="1">
        <v>10</v>
      </c>
    </row>
    <row r="75" spans="1:49" x14ac:dyDescent="0.25">
      <c r="A75" s="10" t="s">
        <v>206</v>
      </c>
      <c r="B75" s="1">
        <v>1</v>
      </c>
      <c r="C75" s="1" t="s">
        <v>207</v>
      </c>
      <c r="D75" s="1">
        <v>2</v>
      </c>
      <c r="E75" s="10" t="s">
        <v>21</v>
      </c>
      <c r="F75" s="10" t="s">
        <v>20</v>
      </c>
      <c r="G75" s="10" t="s">
        <v>581</v>
      </c>
      <c r="H75" s="1">
        <v>6</v>
      </c>
      <c r="I75" s="11">
        <v>1.5772099999999999E-4</v>
      </c>
      <c r="J75" s="10" t="s">
        <v>24</v>
      </c>
      <c r="K75" s="1">
        <v>272.38600000000002</v>
      </c>
      <c r="L75" s="1" t="s">
        <v>25</v>
      </c>
      <c r="M75" s="1">
        <f t="shared" si="1"/>
        <v>-4.657033531715415</v>
      </c>
      <c r="N75" s="1">
        <v>3.7839999999999998</v>
      </c>
      <c r="O75" s="1" t="s">
        <v>18</v>
      </c>
      <c r="P75" s="11">
        <v>103.886</v>
      </c>
      <c r="Q75" s="1" t="s">
        <v>18</v>
      </c>
      <c r="R75" s="11">
        <v>90.128</v>
      </c>
      <c r="S75" s="1" t="s">
        <v>15</v>
      </c>
      <c r="T75" s="1">
        <v>300</v>
      </c>
      <c r="U75" s="1" t="s">
        <v>15</v>
      </c>
      <c r="V75" s="1">
        <v>300</v>
      </c>
      <c r="W75" s="1">
        <v>1</v>
      </c>
      <c r="Y75" s="1" t="s">
        <v>17</v>
      </c>
      <c r="AA75" s="1" t="s">
        <v>17</v>
      </c>
      <c r="AF75" s="1" t="s">
        <v>26</v>
      </c>
      <c r="AG75" s="1" t="s">
        <v>18</v>
      </c>
      <c r="AH75" s="1">
        <v>300</v>
      </c>
      <c r="AI75" s="1" t="s">
        <v>18</v>
      </c>
      <c r="AJ75" s="1">
        <v>300</v>
      </c>
      <c r="AK75" s="1" t="s">
        <v>18</v>
      </c>
      <c r="AL75" s="1">
        <v>300</v>
      </c>
      <c r="AM75" s="1" t="s">
        <v>18</v>
      </c>
      <c r="AN75" s="1">
        <v>300</v>
      </c>
      <c r="AO75" s="1" t="s">
        <v>18</v>
      </c>
      <c r="AP75" s="1">
        <v>300</v>
      </c>
      <c r="AQ75" s="11">
        <v>65.45</v>
      </c>
      <c r="AR75" s="1">
        <v>0.66700000000000004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</row>
    <row r="76" spans="1:49" ht="15.75" customHeight="1" x14ac:dyDescent="0.25">
      <c r="A76" s="10" t="s">
        <v>218</v>
      </c>
      <c r="B76" s="1">
        <v>2</v>
      </c>
      <c r="C76" s="1" t="s">
        <v>219</v>
      </c>
      <c r="D76" s="1">
        <v>3</v>
      </c>
      <c r="E76" s="10" t="s">
        <v>12</v>
      </c>
      <c r="F76" s="10" t="s">
        <v>20</v>
      </c>
      <c r="G76" s="10" t="s">
        <v>144</v>
      </c>
      <c r="H76" s="1">
        <v>200</v>
      </c>
      <c r="I76" s="11">
        <v>12.138999999999999</v>
      </c>
      <c r="J76" s="10" t="s">
        <v>24</v>
      </c>
      <c r="K76" s="1">
        <v>360.83499999999998</v>
      </c>
      <c r="L76" s="1" t="s">
        <v>35</v>
      </c>
      <c r="M76" s="1">
        <f t="shared" si="1"/>
        <v>-3.2562786606162577</v>
      </c>
      <c r="N76" s="1">
        <v>5.2329999999999997</v>
      </c>
      <c r="O76" s="1" t="s">
        <v>18</v>
      </c>
      <c r="P76" s="11">
        <v>103.67</v>
      </c>
      <c r="Q76" s="1" t="s">
        <v>15</v>
      </c>
      <c r="R76" s="11">
        <v>295.822</v>
      </c>
      <c r="S76" s="1" t="s">
        <v>15</v>
      </c>
      <c r="T76" s="1">
        <v>300</v>
      </c>
      <c r="U76" s="1" t="s">
        <v>15</v>
      </c>
      <c r="V76" s="11">
        <v>274.75099999999998</v>
      </c>
      <c r="W76" s="1">
        <v>1.1000000000000001</v>
      </c>
      <c r="Y76" s="1" t="s">
        <v>17</v>
      </c>
      <c r="Z76" s="1" t="s">
        <v>18</v>
      </c>
      <c r="AA76" s="11">
        <v>61.073999999999998</v>
      </c>
      <c r="AG76" s="1" t="s">
        <v>18</v>
      </c>
      <c r="AH76" s="11">
        <v>92.335999999999999</v>
      </c>
      <c r="AI76" s="1" t="s">
        <v>18</v>
      </c>
      <c r="AJ76" s="11">
        <v>106.58799999999999</v>
      </c>
      <c r="AK76" s="1" t="s">
        <v>18</v>
      </c>
      <c r="AL76" s="11">
        <v>139.94</v>
      </c>
      <c r="AM76" s="1" t="s">
        <v>18</v>
      </c>
      <c r="AN76" s="11">
        <v>193.99199999999999</v>
      </c>
      <c r="AO76" s="1" t="s">
        <v>18</v>
      </c>
      <c r="AP76" s="11">
        <v>36.765000000000001</v>
      </c>
      <c r="AQ76" s="11">
        <v>35.481999999999999</v>
      </c>
      <c r="AR76" s="1">
        <v>0.3</v>
      </c>
      <c r="AS76" s="1">
        <v>4</v>
      </c>
      <c r="AT76" s="1">
        <v>13</v>
      </c>
      <c r="AU76" s="1">
        <v>9</v>
      </c>
      <c r="AV76" s="1">
        <v>4</v>
      </c>
      <c r="AW76" s="1">
        <v>13</v>
      </c>
    </row>
    <row r="77" spans="1:49" x14ac:dyDescent="0.25">
      <c r="A77" s="10" t="s">
        <v>232</v>
      </c>
      <c r="B77" s="1">
        <v>1</v>
      </c>
      <c r="C77" s="1" t="s">
        <v>233</v>
      </c>
      <c r="D77" s="1">
        <v>3</v>
      </c>
      <c r="E77" s="10" t="s">
        <v>21</v>
      </c>
      <c r="F77" s="10" t="s">
        <v>20</v>
      </c>
      <c r="G77" s="10" t="s">
        <v>61</v>
      </c>
      <c r="H77" s="1">
        <v>80</v>
      </c>
      <c r="I77" s="11">
        <v>0.1</v>
      </c>
      <c r="J77" s="10" t="s">
        <v>36</v>
      </c>
      <c r="K77" s="1">
        <v>309.32900000000001</v>
      </c>
      <c r="L77" s="1" t="s">
        <v>25</v>
      </c>
      <c r="M77" s="1">
        <f t="shared" si="1"/>
        <v>-3.5873306505979778</v>
      </c>
      <c r="N77" s="1">
        <v>4.5659999999999998</v>
      </c>
      <c r="O77" s="1" t="s">
        <v>18</v>
      </c>
      <c r="P77" s="11">
        <v>73.567999999999998</v>
      </c>
      <c r="Q77" s="1" t="s">
        <v>18</v>
      </c>
      <c r="R77" s="11">
        <v>11.39</v>
      </c>
      <c r="S77" s="1" t="s">
        <v>18</v>
      </c>
      <c r="T77" s="11">
        <v>19.36</v>
      </c>
      <c r="U77" s="1" t="s">
        <v>18</v>
      </c>
      <c r="V77" s="11">
        <v>19.864000000000001</v>
      </c>
      <c r="W77" s="1">
        <v>1</v>
      </c>
      <c r="Y77" s="1" t="s">
        <v>17</v>
      </c>
      <c r="Z77" s="1" t="s">
        <v>15</v>
      </c>
      <c r="AA77" s="1">
        <v>100</v>
      </c>
      <c r="AF77" s="1" t="s">
        <v>26</v>
      </c>
      <c r="AG77" s="1" t="s">
        <v>18</v>
      </c>
      <c r="AH77" s="11">
        <v>51.939</v>
      </c>
      <c r="AI77" s="1" t="s">
        <v>18</v>
      </c>
      <c r="AJ77" s="11">
        <v>45.594999999999999</v>
      </c>
      <c r="AK77" s="1" t="s">
        <v>18</v>
      </c>
      <c r="AL77" s="11">
        <v>70.05</v>
      </c>
      <c r="AM77" s="1" t="s">
        <v>18</v>
      </c>
      <c r="AN77" s="11">
        <v>80.408000000000001</v>
      </c>
      <c r="AO77" s="1" t="s">
        <v>18</v>
      </c>
      <c r="AP77" s="11">
        <v>67.959999999999994</v>
      </c>
      <c r="AQ77" s="1" t="s">
        <v>587</v>
      </c>
      <c r="AR77" s="1">
        <v>0.29399999999999998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</row>
    <row r="78" spans="1:49" x14ac:dyDescent="0.25">
      <c r="A78" s="10" t="s">
        <v>248</v>
      </c>
      <c r="B78" s="1">
        <v>2</v>
      </c>
      <c r="C78" s="1" t="s">
        <v>249</v>
      </c>
      <c r="D78" s="1">
        <v>7</v>
      </c>
      <c r="E78" s="10" t="s">
        <v>21</v>
      </c>
      <c r="F78" s="10" t="s">
        <v>20</v>
      </c>
      <c r="G78" s="10" t="s">
        <v>133</v>
      </c>
      <c r="H78" s="1">
        <v>8</v>
      </c>
      <c r="I78" s="11">
        <v>1.1200000000000001</v>
      </c>
      <c r="J78" s="10" t="s">
        <v>24</v>
      </c>
      <c r="K78" s="1">
        <v>490.62200000000001</v>
      </c>
      <c r="L78" s="1" t="s">
        <v>25</v>
      </c>
      <c r="M78" s="1">
        <f t="shared" si="1"/>
        <v>-4.7876570315306495</v>
      </c>
      <c r="N78" s="1">
        <v>3.9620000000000002</v>
      </c>
      <c r="O78" s="1" t="s">
        <v>15</v>
      </c>
      <c r="P78" s="11">
        <v>294.32799999999997</v>
      </c>
      <c r="Q78" s="1" t="s">
        <v>15</v>
      </c>
      <c r="R78" s="1">
        <v>300</v>
      </c>
      <c r="S78" s="1" t="s">
        <v>15</v>
      </c>
      <c r="T78" s="1">
        <v>300</v>
      </c>
      <c r="U78" s="1" t="s">
        <v>15</v>
      </c>
      <c r="V78" s="1">
        <v>300</v>
      </c>
      <c r="W78" s="1">
        <v>1</v>
      </c>
      <c r="Y78" s="1" t="s">
        <v>17</v>
      </c>
      <c r="AA78" s="1" t="s">
        <v>17</v>
      </c>
      <c r="AG78" s="1" t="s">
        <v>18</v>
      </c>
      <c r="AH78" s="1">
        <v>300</v>
      </c>
      <c r="AI78" s="1" t="s">
        <v>18</v>
      </c>
      <c r="AJ78" s="1">
        <v>300</v>
      </c>
      <c r="AK78" s="1" t="s">
        <v>18</v>
      </c>
      <c r="AL78" s="1">
        <v>300</v>
      </c>
      <c r="AM78" s="1" t="s">
        <v>18</v>
      </c>
      <c r="AN78" s="11">
        <v>103.471</v>
      </c>
      <c r="AO78" s="1" t="s">
        <v>18</v>
      </c>
      <c r="AP78" s="11">
        <v>46.006</v>
      </c>
      <c r="AQ78" s="11">
        <v>16.373999999999999</v>
      </c>
      <c r="AR78" s="1">
        <v>0.54200000000000004</v>
      </c>
      <c r="AS78" s="1">
        <v>0</v>
      </c>
      <c r="AT78" s="1">
        <v>2</v>
      </c>
      <c r="AU78" s="1">
        <v>2</v>
      </c>
      <c r="AV78" s="1">
        <v>0</v>
      </c>
      <c r="AW78" s="1">
        <v>2</v>
      </c>
    </row>
    <row r="79" spans="1:49" x14ac:dyDescent="0.25">
      <c r="A79" s="10" t="s">
        <v>255</v>
      </c>
      <c r="B79" s="1">
        <v>2</v>
      </c>
      <c r="C79" s="1" t="s">
        <v>256</v>
      </c>
      <c r="D79" s="1">
        <v>5</v>
      </c>
      <c r="E79" s="10" t="s">
        <v>21</v>
      </c>
      <c r="F79" s="10" t="s">
        <v>20</v>
      </c>
      <c r="G79" s="10" t="s">
        <v>356</v>
      </c>
      <c r="H79" s="1">
        <v>30</v>
      </c>
      <c r="I79" s="11">
        <v>0.02</v>
      </c>
      <c r="J79" s="10" t="s">
        <v>36</v>
      </c>
      <c r="K79" s="1">
        <v>375.86900000000003</v>
      </c>
      <c r="L79" s="1" t="s">
        <v>25</v>
      </c>
      <c r="M79" s="1">
        <f t="shared" si="1"/>
        <v>-4.0979152537977859</v>
      </c>
      <c r="N79" s="1">
        <v>3.8490000000000002</v>
      </c>
      <c r="O79" s="1" t="s">
        <v>15</v>
      </c>
      <c r="P79" s="11">
        <v>247.65</v>
      </c>
      <c r="Q79" s="1" t="s">
        <v>18</v>
      </c>
      <c r="R79" s="11">
        <v>40.11</v>
      </c>
      <c r="S79" s="1" t="s">
        <v>15</v>
      </c>
      <c r="T79" s="11">
        <v>145.905</v>
      </c>
      <c r="U79" s="1" t="s">
        <v>15</v>
      </c>
      <c r="V79" s="11">
        <v>166.04400000000001</v>
      </c>
      <c r="W79" s="1">
        <v>0.9</v>
      </c>
      <c r="Y79" s="1" t="s">
        <v>17</v>
      </c>
      <c r="AA79" s="1" t="s">
        <v>17</v>
      </c>
      <c r="AF79" s="1" t="s">
        <v>26</v>
      </c>
      <c r="AG79" s="1" t="s">
        <v>18</v>
      </c>
      <c r="AH79" s="1">
        <v>300</v>
      </c>
      <c r="AI79" s="1" t="s">
        <v>18</v>
      </c>
      <c r="AJ79" s="1">
        <v>300</v>
      </c>
      <c r="AK79" s="1" t="s">
        <v>18</v>
      </c>
      <c r="AL79" s="1">
        <v>300</v>
      </c>
      <c r="AM79" s="1" t="s">
        <v>18</v>
      </c>
      <c r="AN79" s="1">
        <v>300</v>
      </c>
      <c r="AO79" s="1" t="s">
        <v>18</v>
      </c>
      <c r="AP79" s="1">
        <v>300</v>
      </c>
      <c r="AQ79" s="1" t="s">
        <v>587</v>
      </c>
      <c r="AR79" s="1">
        <v>0.38100000000000001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</row>
    <row r="80" spans="1:49" x14ac:dyDescent="0.25">
      <c r="A80" s="10" t="s">
        <v>261</v>
      </c>
      <c r="B80" s="1">
        <v>2</v>
      </c>
      <c r="C80" s="1" t="s">
        <v>262</v>
      </c>
      <c r="D80" s="1">
        <v>3</v>
      </c>
      <c r="E80" s="10" t="s">
        <v>12</v>
      </c>
      <c r="F80" s="10" t="s">
        <v>20</v>
      </c>
      <c r="G80" s="10" t="s">
        <v>30</v>
      </c>
      <c r="H80" s="1">
        <v>3200</v>
      </c>
      <c r="I80" s="11">
        <v>148.34100000000001</v>
      </c>
      <c r="J80" s="10" t="s">
        <v>24</v>
      </c>
      <c r="K80" s="1">
        <v>206.285</v>
      </c>
      <c r="L80" s="1" t="s">
        <v>25</v>
      </c>
      <c r="M80" s="1">
        <f t="shared" si="1"/>
        <v>-1.8093176711070966</v>
      </c>
      <c r="N80" s="1">
        <v>3.6789999999999998</v>
      </c>
      <c r="O80" s="1" t="s">
        <v>15</v>
      </c>
      <c r="P80" s="1">
        <v>300</v>
      </c>
      <c r="Q80" s="1" t="s">
        <v>15</v>
      </c>
      <c r="R80" s="1">
        <v>300</v>
      </c>
      <c r="S80" s="1" t="s">
        <v>15</v>
      </c>
      <c r="T80" s="1">
        <v>300</v>
      </c>
      <c r="U80" s="1" t="s">
        <v>15</v>
      </c>
      <c r="V80" s="1">
        <v>300</v>
      </c>
      <c r="W80" s="1">
        <v>1</v>
      </c>
      <c r="Y80" s="1" t="s">
        <v>17</v>
      </c>
      <c r="AA80" s="1" t="s">
        <v>17</v>
      </c>
      <c r="AG80" s="1" t="s">
        <v>18</v>
      </c>
      <c r="AH80" s="1">
        <v>300</v>
      </c>
      <c r="AI80" s="1" t="s">
        <v>18</v>
      </c>
      <c r="AJ80" s="1">
        <v>300</v>
      </c>
      <c r="AK80" s="1" t="s">
        <v>18</v>
      </c>
      <c r="AL80" s="1">
        <v>300</v>
      </c>
      <c r="AM80" s="1" t="s">
        <v>18</v>
      </c>
      <c r="AN80" s="1">
        <v>300</v>
      </c>
      <c r="AO80" s="1" t="s">
        <v>18</v>
      </c>
      <c r="AP80" s="1">
        <v>300</v>
      </c>
      <c r="AQ80" s="1" t="s">
        <v>587</v>
      </c>
      <c r="AR80" s="1">
        <v>0.46200000000000002</v>
      </c>
      <c r="AS80" s="1">
        <v>4</v>
      </c>
      <c r="AT80" s="1">
        <v>4</v>
      </c>
      <c r="AU80" s="1">
        <v>0</v>
      </c>
      <c r="AV80" s="1">
        <v>4</v>
      </c>
      <c r="AW80" s="1">
        <v>4</v>
      </c>
    </row>
    <row r="81" spans="1:49" x14ac:dyDescent="0.25">
      <c r="A81" s="10" t="s">
        <v>263</v>
      </c>
      <c r="B81" s="1">
        <v>1</v>
      </c>
      <c r="C81" s="1" t="s">
        <v>264</v>
      </c>
      <c r="D81" s="1">
        <v>4</v>
      </c>
      <c r="E81" s="10" t="s">
        <v>21</v>
      </c>
      <c r="F81" s="10" t="s">
        <v>20</v>
      </c>
      <c r="G81" s="10" t="s">
        <v>95</v>
      </c>
      <c r="H81" s="1">
        <v>2160</v>
      </c>
      <c r="I81" s="11">
        <v>202.99799999999999</v>
      </c>
      <c r="J81" s="10" t="s">
        <v>24</v>
      </c>
      <c r="K81" s="1">
        <v>261.08800000000002</v>
      </c>
      <c r="L81" s="1" t="s">
        <v>25</v>
      </c>
      <c r="M81" s="1">
        <f t="shared" si="1"/>
        <v>-2.0823331602984174</v>
      </c>
      <c r="N81" s="1">
        <v>0.92300000000000004</v>
      </c>
      <c r="O81" s="1" t="s">
        <v>15</v>
      </c>
      <c r="P81" s="1">
        <v>300</v>
      </c>
      <c r="Q81" s="1" t="s">
        <v>15</v>
      </c>
      <c r="R81" s="1">
        <v>300</v>
      </c>
      <c r="S81" s="1" t="s">
        <v>15</v>
      </c>
      <c r="T81" s="1">
        <v>300</v>
      </c>
      <c r="U81" s="1" t="s">
        <v>18</v>
      </c>
      <c r="V81" s="11">
        <v>121.643</v>
      </c>
      <c r="W81" s="1">
        <v>2.5</v>
      </c>
      <c r="Y81" s="1" t="s">
        <v>17</v>
      </c>
      <c r="AA81" s="1" t="s">
        <v>17</v>
      </c>
      <c r="AG81" s="1" t="s">
        <v>18</v>
      </c>
      <c r="AH81" s="1">
        <v>300</v>
      </c>
      <c r="AI81" s="1" t="s">
        <v>18</v>
      </c>
      <c r="AJ81" s="1">
        <v>300</v>
      </c>
      <c r="AK81" s="1" t="s">
        <v>18</v>
      </c>
      <c r="AL81" s="1">
        <v>300</v>
      </c>
      <c r="AM81" s="1" t="s">
        <v>18</v>
      </c>
      <c r="AN81" s="1">
        <v>300</v>
      </c>
      <c r="AO81" s="1" t="s">
        <v>18</v>
      </c>
      <c r="AP81" s="1">
        <v>300</v>
      </c>
      <c r="AQ81" s="1" t="s">
        <v>587</v>
      </c>
      <c r="AR81" s="1">
        <v>1</v>
      </c>
      <c r="AS81" s="1">
        <v>0</v>
      </c>
      <c r="AT81" s="1">
        <v>2</v>
      </c>
      <c r="AU81" s="1">
        <v>2</v>
      </c>
      <c r="AV81" s="1">
        <v>0</v>
      </c>
      <c r="AW81" s="1">
        <v>2</v>
      </c>
    </row>
    <row r="82" spans="1:49" x14ac:dyDescent="0.25">
      <c r="A82" s="10" t="s">
        <v>266</v>
      </c>
      <c r="B82" s="1">
        <v>1</v>
      </c>
      <c r="C82" s="1" t="s">
        <v>267</v>
      </c>
      <c r="D82" s="1">
        <v>3</v>
      </c>
      <c r="E82" s="10" t="s">
        <v>21</v>
      </c>
      <c r="F82" s="10" t="s">
        <v>20</v>
      </c>
      <c r="G82" s="10" t="s">
        <v>61</v>
      </c>
      <c r="H82" s="1">
        <v>300</v>
      </c>
      <c r="I82" s="11">
        <v>0.09</v>
      </c>
      <c r="J82" s="10" t="s">
        <v>36</v>
      </c>
      <c r="K82" s="1">
        <v>280.41300000000001</v>
      </c>
      <c r="L82" s="1" t="s">
        <v>25</v>
      </c>
      <c r="M82" s="1">
        <f t="shared" si="1"/>
        <v>-2.9706768890164419</v>
      </c>
      <c r="N82" s="1">
        <v>5.0369999999999999</v>
      </c>
      <c r="O82" s="1" t="s">
        <v>15</v>
      </c>
      <c r="P82" s="11">
        <v>150.095</v>
      </c>
      <c r="Q82" s="1" t="s">
        <v>15</v>
      </c>
      <c r="R82" s="11">
        <v>68.242000000000004</v>
      </c>
      <c r="S82" s="1" t="s">
        <v>18</v>
      </c>
      <c r="T82" s="11">
        <v>118.10899999999999</v>
      </c>
      <c r="U82" s="1" t="s">
        <v>18</v>
      </c>
      <c r="V82" s="11">
        <v>130.304</v>
      </c>
      <c r="W82" s="1">
        <v>0.9</v>
      </c>
      <c r="Y82" s="1" t="s">
        <v>17</v>
      </c>
      <c r="Z82" s="1" t="s">
        <v>15</v>
      </c>
      <c r="AA82" s="11">
        <v>94.266000000000005</v>
      </c>
      <c r="AG82" s="1" t="s">
        <v>18</v>
      </c>
      <c r="AH82" s="11">
        <v>29.51</v>
      </c>
      <c r="AI82" s="1" t="s">
        <v>18</v>
      </c>
      <c r="AJ82" s="11">
        <v>15.848000000000001</v>
      </c>
      <c r="AK82" s="1" t="s">
        <v>18</v>
      </c>
      <c r="AL82" s="11">
        <v>51.119</v>
      </c>
      <c r="AM82" s="1" t="s">
        <v>18</v>
      </c>
      <c r="AN82" s="11">
        <v>21.282</v>
      </c>
      <c r="AO82" s="1" t="s">
        <v>18</v>
      </c>
      <c r="AP82" s="11">
        <v>74.447999999999993</v>
      </c>
      <c r="AQ82" s="1" t="s">
        <v>587</v>
      </c>
      <c r="AR82" s="1">
        <v>0.36799999999999999</v>
      </c>
      <c r="AS82" s="1">
        <v>4</v>
      </c>
      <c r="AT82" s="1">
        <v>4</v>
      </c>
      <c r="AU82" s="1">
        <v>0</v>
      </c>
      <c r="AV82" s="1">
        <v>4</v>
      </c>
      <c r="AW82" s="1">
        <v>4</v>
      </c>
    </row>
    <row r="83" spans="1:49" x14ac:dyDescent="0.25">
      <c r="A83" s="10" t="s">
        <v>281</v>
      </c>
      <c r="B83" s="1">
        <v>3</v>
      </c>
      <c r="C83" s="1" t="s">
        <v>282</v>
      </c>
      <c r="D83" s="1">
        <v>3</v>
      </c>
      <c r="E83" s="10" t="s">
        <v>12</v>
      </c>
      <c r="F83" s="10" t="s">
        <v>20</v>
      </c>
      <c r="G83" s="10" t="s">
        <v>30</v>
      </c>
      <c r="H83" s="1">
        <v>40</v>
      </c>
      <c r="I83" s="11">
        <v>3.53</v>
      </c>
      <c r="J83" s="10" t="s">
        <v>13</v>
      </c>
      <c r="K83" s="1">
        <v>255.26859999999999</v>
      </c>
      <c r="L83" s="1" t="s">
        <v>14</v>
      </c>
      <c r="M83" s="1">
        <f t="shared" si="1"/>
        <v>-3.8049374052020388</v>
      </c>
      <c r="N83" s="1">
        <v>1.6220000000000001</v>
      </c>
      <c r="O83" s="1" t="s">
        <v>15</v>
      </c>
      <c r="P83" s="11">
        <v>298.88400000000001</v>
      </c>
      <c r="Q83" s="1" t="s">
        <v>15</v>
      </c>
      <c r="R83" s="11">
        <v>158.30000000000001</v>
      </c>
      <c r="S83" s="1" t="s">
        <v>18</v>
      </c>
      <c r="T83" s="11">
        <v>97.635000000000005</v>
      </c>
      <c r="U83" s="1" t="s">
        <v>15</v>
      </c>
      <c r="V83" s="11">
        <v>138.06399999999999</v>
      </c>
      <c r="W83" s="1">
        <v>0.7</v>
      </c>
      <c r="Y83" s="1" t="s">
        <v>17</v>
      </c>
      <c r="AA83" s="1" t="s">
        <v>17</v>
      </c>
      <c r="AG83" s="1" t="s">
        <v>18</v>
      </c>
      <c r="AH83" s="1">
        <v>300</v>
      </c>
      <c r="AI83" s="1" t="s">
        <v>18</v>
      </c>
      <c r="AJ83" s="11">
        <v>13.839</v>
      </c>
      <c r="AK83" s="1" t="s">
        <v>18</v>
      </c>
      <c r="AL83" s="11">
        <v>39.030999999999999</v>
      </c>
      <c r="AM83" s="1" t="s">
        <v>18</v>
      </c>
      <c r="AN83" s="11">
        <v>17.571999999999999</v>
      </c>
      <c r="AO83" s="1" t="s">
        <v>18</v>
      </c>
      <c r="AP83" s="11">
        <v>22.312000000000001</v>
      </c>
      <c r="AQ83" s="1" t="s">
        <v>587</v>
      </c>
      <c r="AR83" s="1">
        <v>0.2</v>
      </c>
      <c r="AS83" s="1">
        <v>0</v>
      </c>
      <c r="AT83" s="1">
        <v>1</v>
      </c>
      <c r="AU83" s="1">
        <v>1</v>
      </c>
      <c r="AV83" s="1">
        <v>0</v>
      </c>
      <c r="AW83" s="1">
        <v>1</v>
      </c>
    </row>
    <row r="84" spans="1:49" x14ac:dyDescent="0.25">
      <c r="A84" s="10" t="s">
        <v>285</v>
      </c>
      <c r="B84" s="1">
        <v>3</v>
      </c>
      <c r="C84" s="1" t="s">
        <v>286</v>
      </c>
      <c r="D84" s="1">
        <v>3</v>
      </c>
      <c r="E84" s="10" t="s">
        <v>12</v>
      </c>
      <c r="F84" s="10" t="s">
        <v>20</v>
      </c>
      <c r="G84" s="10" t="s">
        <v>23</v>
      </c>
      <c r="H84" s="1">
        <v>300</v>
      </c>
      <c r="I84" s="11">
        <v>5.19</v>
      </c>
      <c r="J84" s="10" t="s">
        <v>24</v>
      </c>
      <c r="K84" s="1">
        <v>229.25899999999999</v>
      </c>
      <c r="L84" s="1" t="s">
        <v>35</v>
      </c>
      <c r="M84" s="1">
        <f t="shared" si="1"/>
        <v>-2.8832051390165745</v>
      </c>
      <c r="N84" s="1">
        <v>-1.462</v>
      </c>
      <c r="O84" s="1" t="s">
        <v>15</v>
      </c>
      <c r="P84" s="1">
        <v>300</v>
      </c>
      <c r="Q84" s="1" t="s">
        <v>15</v>
      </c>
      <c r="R84" s="1">
        <v>300</v>
      </c>
      <c r="S84" s="1" t="s">
        <v>15</v>
      </c>
      <c r="T84" s="1">
        <v>300</v>
      </c>
      <c r="U84" s="1" t="s">
        <v>15</v>
      </c>
      <c r="V84" s="1">
        <v>300</v>
      </c>
      <c r="W84" s="1">
        <v>1</v>
      </c>
      <c r="Y84" s="1" t="s">
        <v>17</v>
      </c>
      <c r="AA84" s="1" t="s">
        <v>17</v>
      </c>
      <c r="AB84" s="1" t="s">
        <v>15</v>
      </c>
      <c r="AC84" s="1">
        <v>300</v>
      </c>
      <c r="AD84" s="1" t="s">
        <v>18</v>
      </c>
      <c r="AE84" s="1">
        <v>3</v>
      </c>
      <c r="AF84" s="1" t="s">
        <v>16</v>
      </c>
      <c r="AG84" s="1" t="s">
        <v>18</v>
      </c>
      <c r="AH84" s="1">
        <v>300</v>
      </c>
      <c r="AI84" s="1" t="s">
        <v>18</v>
      </c>
      <c r="AJ84" s="1">
        <v>300</v>
      </c>
      <c r="AK84" s="1" t="s">
        <v>18</v>
      </c>
      <c r="AL84" s="1">
        <v>300</v>
      </c>
      <c r="AM84" s="1" t="s">
        <v>18</v>
      </c>
      <c r="AN84" s="1">
        <v>300</v>
      </c>
      <c r="AO84" s="1" t="s">
        <v>18</v>
      </c>
      <c r="AP84" s="1">
        <v>300</v>
      </c>
      <c r="AQ84" s="1" t="s">
        <v>587</v>
      </c>
      <c r="AR84" s="1">
        <v>0.5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</row>
    <row r="85" spans="1:49" x14ac:dyDescent="0.25">
      <c r="A85" s="10" t="s">
        <v>295</v>
      </c>
      <c r="B85" s="1">
        <v>2</v>
      </c>
      <c r="C85" s="1" t="s">
        <v>296</v>
      </c>
      <c r="D85" s="1">
        <v>4</v>
      </c>
      <c r="E85" s="10" t="s">
        <v>21</v>
      </c>
      <c r="F85" s="10" t="s">
        <v>20</v>
      </c>
      <c r="G85" s="10" t="s">
        <v>551</v>
      </c>
      <c r="H85" s="1">
        <v>200</v>
      </c>
      <c r="I85" s="11">
        <v>1.02</v>
      </c>
      <c r="J85" s="10" t="s">
        <v>24</v>
      </c>
      <c r="K85" s="1">
        <v>422.91800000000001</v>
      </c>
      <c r="L85" s="1" t="s">
        <v>35</v>
      </c>
      <c r="M85" s="1">
        <f t="shared" si="1"/>
        <v>-3.3252261740757643</v>
      </c>
      <c r="N85" s="1">
        <v>3.8519999999999999</v>
      </c>
      <c r="O85" s="1" t="s">
        <v>15</v>
      </c>
      <c r="P85" s="1">
        <v>300</v>
      </c>
      <c r="Q85" s="1" t="s">
        <v>15</v>
      </c>
      <c r="R85" s="1">
        <v>300</v>
      </c>
      <c r="S85" s="1" t="s">
        <v>15</v>
      </c>
      <c r="T85" s="1">
        <v>300</v>
      </c>
      <c r="U85" s="1" t="s">
        <v>15</v>
      </c>
      <c r="V85" s="1">
        <v>300</v>
      </c>
      <c r="W85" s="1">
        <v>1</v>
      </c>
      <c r="Y85" s="1" t="s">
        <v>17</v>
      </c>
      <c r="AA85" s="1" t="s">
        <v>17</v>
      </c>
      <c r="AQ85" s="11">
        <v>2.8039999999999998</v>
      </c>
      <c r="AR85" s="1">
        <v>0.27300000000000002</v>
      </c>
      <c r="AS85" s="1">
        <v>4</v>
      </c>
      <c r="AT85" s="1">
        <v>7</v>
      </c>
      <c r="AU85" s="1">
        <v>3</v>
      </c>
      <c r="AV85" s="1">
        <v>4</v>
      </c>
      <c r="AW85" s="1">
        <v>7</v>
      </c>
    </row>
    <row r="86" spans="1:49" x14ac:dyDescent="0.25">
      <c r="A86" s="10" t="s">
        <v>311</v>
      </c>
      <c r="B86" s="1">
        <v>1</v>
      </c>
      <c r="C86" s="1" t="s">
        <v>312</v>
      </c>
      <c r="D86" s="1">
        <v>5</v>
      </c>
      <c r="E86" s="10" t="s">
        <v>21</v>
      </c>
      <c r="F86" s="10" t="s">
        <v>20</v>
      </c>
      <c r="G86" s="10" t="s">
        <v>205</v>
      </c>
      <c r="H86" s="1">
        <v>200</v>
      </c>
      <c r="I86" s="11">
        <v>0.98</v>
      </c>
      <c r="J86" s="10" t="s">
        <v>36</v>
      </c>
      <c r="K86" s="1">
        <v>267.36599999999999</v>
      </c>
      <c r="L86" s="1" t="s">
        <v>25</v>
      </c>
      <c r="M86" s="1">
        <f t="shared" si="1"/>
        <v>-3.1260761830614756</v>
      </c>
      <c r="N86" s="1">
        <v>1.486</v>
      </c>
      <c r="O86" s="1" t="s">
        <v>15</v>
      </c>
      <c r="P86" s="1">
        <v>300</v>
      </c>
      <c r="Q86" s="1" t="s">
        <v>15</v>
      </c>
      <c r="R86" s="1">
        <v>300</v>
      </c>
      <c r="S86" s="1" t="s">
        <v>15</v>
      </c>
      <c r="T86" s="1">
        <v>300</v>
      </c>
      <c r="U86" s="1" t="s">
        <v>15</v>
      </c>
      <c r="V86" s="1">
        <v>300</v>
      </c>
      <c r="W86" s="1">
        <v>1</v>
      </c>
      <c r="Y86" s="1" t="s">
        <v>17</v>
      </c>
      <c r="AA86" s="1" t="s">
        <v>17</v>
      </c>
      <c r="AF86" s="1" t="s">
        <v>16</v>
      </c>
      <c r="AG86" s="1" t="s">
        <v>18</v>
      </c>
      <c r="AH86" s="1">
        <v>300</v>
      </c>
      <c r="AI86" s="1" t="s">
        <v>18</v>
      </c>
      <c r="AJ86" s="1">
        <v>300</v>
      </c>
      <c r="AK86" s="1" t="s">
        <v>18</v>
      </c>
      <c r="AL86" s="1">
        <v>300</v>
      </c>
      <c r="AM86" s="1" t="s">
        <v>18</v>
      </c>
      <c r="AN86" s="1">
        <v>300</v>
      </c>
      <c r="AO86" s="1" t="s">
        <v>18</v>
      </c>
      <c r="AP86" s="1">
        <v>300</v>
      </c>
      <c r="AQ86" s="1" t="s">
        <v>587</v>
      </c>
      <c r="AR86" s="1">
        <v>0.6</v>
      </c>
      <c r="AS86" s="1">
        <v>0</v>
      </c>
      <c r="AT86" s="1">
        <v>0</v>
      </c>
      <c r="AU86" s="1">
        <v>0</v>
      </c>
      <c r="AV86" s="1">
        <v>4</v>
      </c>
      <c r="AW86" s="1">
        <v>4</v>
      </c>
    </row>
    <row r="87" spans="1:49" x14ac:dyDescent="0.25">
      <c r="A87" s="10" t="s">
        <v>313</v>
      </c>
      <c r="B87" s="1">
        <v>1</v>
      </c>
      <c r="C87" s="1" t="s">
        <v>314</v>
      </c>
      <c r="D87" s="1">
        <v>3</v>
      </c>
      <c r="E87" s="10" t="s">
        <v>28</v>
      </c>
      <c r="F87" s="10" t="s">
        <v>20</v>
      </c>
      <c r="G87" s="10" t="s">
        <v>58</v>
      </c>
      <c r="H87" s="1">
        <v>4000</v>
      </c>
      <c r="I87" s="11">
        <v>237.21299999999999</v>
      </c>
      <c r="J87" s="10" t="s">
        <v>24</v>
      </c>
      <c r="K87" s="1">
        <v>171.155</v>
      </c>
      <c r="L87" s="1" t="s">
        <v>25</v>
      </c>
      <c r="M87" s="1">
        <f t="shared" si="1"/>
        <v>-1.6313295995002501</v>
      </c>
      <c r="N87" s="1">
        <v>-0.45700000000000002</v>
      </c>
      <c r="O87" s="1" t="s">
        <v>15</v>
      </c>
      <c r="P87" s="1">
        <v>300</v>
      </c>
      <c r="Q87" s="1" t="s">
        <v>15</v>
      </c>
      <c r="R87" s="1">
        <v>300</v>
      </c>
      <c r="S87" s="1" t="s">
        <v>15</v>
      </c>
      <c r="T87" s="1">
        <v>300</v>
      </c>
      <c r="U87" s="1" t="s">
        <v>15</v>
      </c>
      <c r="V87" s="1">
        <v>300</v>
      </c>
      <c r="W87" s="1">
        <v>1</v>
      </c>
      <c r="Y87" s="1" t="s">
        <v>17</v>
      </c>
      <c r="AA87" s="1" t="s">
        <v>17</v>
      </c>
      <c r="AB87" s="1" t="s">
        <v>15</v>
      </c>
      <c r="AC87" s="1">
        <v>300</v>
      </c>
      <c r="AD87" s="1" t="s">
        <v>18</v>
      </c>
      <c r="AE87" s="1">
        <v>3</v>
      </c>
      <c r="AF87" s="1" t="s">
        <v>16</v>
      </c>
      <c r="AG87" s="1" t="s">
        <v>18</v>
      </c>
      <c r="AH87" s="1">
        <v>300</v>
      </c>
      <c r="AI87" s="1" t="s">
        <v>18</v>
      </c>
      <c r="AJ87" s="1">
        <v>300</v>
      </c>
      <c r="AK87" s="1" t="s">
        <v>18</v>
      </c>
      <c r="AL87" s="1">
        <v>300</v>
      </c>
      <c r="AM87" s="1" t="s">
        <v>18</v>
      </c>
      <c r="AN87" s="1">
        <v>300</v>
      </c>
      <c r="AO87" s="1" t="s">
        <v>18</v>
      </c>
      <c r="AP87" s="1">
        <v>300</v>
      </c>
      <c r="AQ87" s="1" t="s">
        <v>587</v>
      </c>
      <c r="AR87" s="1">
        <v>0.5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</row>
    <row r="88" spans="1:49" x14ac:dyDescent="0.25">
      <c r="A88" s="10" t="s">
        <v>321</v>
      </c>
      <c r="B88" s="1">
        <v>2</v>
      </c>
      <c r="C88" s="1" t="s">
        <v>322</v>
      </c>
      <c r="D88" s="1">
        <v>3</v>
      </c>
      <c r="E88" s="10" t="s">
        <v>21</v>
      </c>
      <c r="F88" s="10" t="s">
        <v>20</v>
      </c>
      <c r="G88" s="10" t="s">
        <v>155</v>
      </c>
      <c r="H88" s="1">
        <v>10</v>
      </c>
      <c r="I88" s="11">
        <v>0.64800000000000002</v>
      </c>
      <c r="J88" s="10" t="s">
        <v>24</v>
      </c>
      <c r="K88" s="1">
        <v>586.19200000000001</v>
      </c>
      <c r="L88" s="1" t="s">
        <v>35</v>
      </c>
      <c r="M88" s="1">
        <f t="shared" si="1"/>
        <v>-4.7680398871499037</v>
      </c>
      <c r="N88" s="1">
        <v>8.4719999999999995</v>
      </c>
      <c r="O88" s="1" t="s">
        <v>18</v>
      </c>
      <c r="P88" s="11">
        <v>38.966999999999999</v>
      </c>
      <c r="Q88" s="1" t="s">
        <v>18</v>
      </c>
      <c r="R88" s="11">
        <v>36.834000000000003</v>
      </c>
      <c r="S88" s="1" t="s">
        <v>18</v>
      </c>
      <c r="T88" s="11">
        <v>57.944000000000003</v>
      </c>
      <c r="U88" s="1" t="s">
        <v>18</v>
      </c>
      <c r="V88" s="11">
        <v>39.295000000000002</v>
      </c>
      <c r="W88" s="1">
        <v>1.5</v>
      </c>
      <c r="X88" s="1" t="s">
        <v>15</v>
      </c>
      <c r="Y88" s="1">
        <v>25</v>
      </c>
      <c r="Z88" s="1" t="s">
        <v>15</v>
      </c>
      <c r="AA88" s="1">
        <v>100</v>
      </c>
      <c r="AF88" s="1" t="s">
        <v>26</v>
      </c>
      <c r="AG88" s="1" t="s">
        <v>18</v>
      </c>
      <c r="AH88" s="11">
        <v>30.652999999999999</v>
      </c>
      <c r="AI88" s="1" t="s">
        <v>18</v>
      </c>
      <c r="AJ88" s="11">
        <v>36.094999999999999</v>
      </c>
      <c r="AK88" s="1" t="s">
        <v>18</v>
      </c>
      <c r="AL88" s="11">
        <v>49.651000000000003</v>
      </c>
      <c r="AM88" s="1" t="s">
        <v>18</v>
      </c>
      <c r="AN88" s="11">
        <v>79.204999999999998</v>
      </c>
      <c r="AO88" s="1" t="s">
        <v>18</v>
      </c>
      <c r="AP88" s="11">
        <v>29.562999999999999</v>
      </c>
      <c r="AQ88" s="11">
        <v>4.444</v>
      </c>
      <c r="AR88" s="1">
        <v>0.314</v>
      </c>
      <c r="AS88" s="1">
        <v>0</v>
      </c>
      <c r="AT88" s="1">
        <v>6</v>
      </c>
      <c r="AU88" s="1">
        <v>6</v>
      </c>
      <c r="AV88" s="1">
        <v>0</v>
      </c>
      <c r="AW88" s="1">
        <v>6</v>
      </c>
    </row>
    <row r="89" spans="1:49" x14ac:dyDescent="0.25">
      <c r="A89" s="10" t="s">
        <v>323</v>
      </c>
      <c r="B89" s="1">
        <v>2</v>
      </c>
      <c r="C89" s="1" t="s">
        <v>324</v>
      </c>
      <c r="D89" s="1">
        <v>3</v>
      </c>
      <c r="E89" s="10" t="s">
        <v>12</v>
      </c>
      <c r="F89" s="10" t="s">
        <v>20</v>
      </c>
      <c r="G89" s="10" t="s">
        <v>30</v>
      </c>
      <c r="H89" s="1">
        <v>1000</v>
      </c>
      <c r="I89" s="11">
        <v>338.315</v>
      </c>
      <c r="J89" s="10" t="s">
        <v>13</v>
      </c>
      <c r="K89" s="1">
        <v>230.25919999999999</v>
      </c>
      <c r="L89" s="1" t="s">
        <v>14</v>
      </c>
      <c r="M89" s="1">
        <f t="shared" si="1"/>
        <v>-2.3622169914396238</v>
      </c>
      <c r="N89" s="1">
        <v>2.8159999999999998</v>
      </c>
      <c r="O89" s="1" t="s">
        <v>15</v>
      </c>
      <c r="P89" s="1">
        <v>300</v>
      </c>
      <c r="Q89" s="1" t="s">
        <v>15</v>
      </c>
      <c r="R89" s="1">
        <v>300</v>
      </c>
      <c r="S89" s="1" t="s">
        <v>15</v>
      </c>
      <c r="T89" s="1">
        <v>300</v>
      </c>
      <c r="U89" s="1" t="s">
        <v>15</v>
      </c>
      <c r="V89" s="1">
        <v>300</v>
      </c>
      <c r="W89" s="1">
        <v>1</v>
      </c>
      <c r="Y89" s="1" t="s">
        <v>17</v>
      </c>
      <c r="AA89" s="1" t="s">
        <v>17</v>
      </c>
      <c r="AF89" s="1" t="s">
        <v>16</v>
      </c>
      <c r="AG89" s="1" t="s">
        <v>18</v>
      </c>
      <c r="AH89" s="1">
        <v>300</v>
      </c>
      <c r="AI89" s="1" t="s">
        <v>18</v>
      </c>
      <c r="AJ89" s="1">
        <v>300</v>
      </c>
      <c r="AK89" s="1" t="s">
        <v>18</v>
      </c>
      <c r="AL89" s="1">
        <v>300</v>
      </c>
      <c r="AM89" s="1" t="s">
        <v>18</v>
      </c>
      <c r="AN89" s="1">
        <v>300</v>
      </c>
      <c r="AO89" s="1" t="s">
        <v>18</v>
      </c>
      <c r="AP89" s="1">
        <v>300</v>
      </c>
      <c r="AQ89" s="1" t="s">
        <v>587</v>
      </c>
      <c r="AR89" s="1">
        <v>0.214</v>
      </c>
      <c r="AS89" s="1">
        <v>0</v>
      </c>
      <c r="AT89" s="1">
        <v>0</v>
      </c>
      <c r="AU89" s="1">
        <v>0</v>
      </c>
      <c r="AV89" s="1">
        <v>4</v>
      </c>
      <c r="AW89" s="1">
        <v>4</v>
      </c>
    </row>
    <row r="90" spans="1:49" x14ac:dyDescent="0.25">
      <c r="A90" s="10" t="s">
        <v>331</v>
      </c>
      <c r="B90" s="1">
        <v>2</v>
      </c>
      <c r="C90" s="1" t="s">
        <v>332</v>
      </c>
      <c r="D90" s="1">
        <v>3</v>
      </c>
      <c r="E90" s="10" t="s">
        <v>12</v>
      </c>
      <c r="F90" s="10" t="s">
        <v>20</v>
      </c>
      <c r="G90" s="10" t="s">
        <v>333</v>
      </c>
      <c r="H90" s="1">
        <v>90</v>
      </c>
      <c r="I90" s="11">
        <v>0.27100000000000002</v>
      </c>
      <c r="J90" s="10" t="s">
        <v>24</v>
      </c>
      <c r="K90" s="1">
        <v>346.33699999999999</v>
      </c>
      <c r="L90" s="1" t="s">
        <v>25</v>
      </c>
      <c r="M90" s="1">
        <f t="shared" si="1"/>
        <v>-3.5852563812942559</v>
      </c>
      <c r="N90" s="1">
        <v>3.125</v>
      </c>
      <c r="O90" s="1" t="s">
        <v>18</v>
      </c>
      <c r="P90" s="11">
        <v>71.358000000000004</v>
      </c>
      <c r="Q90" s="1" t="s">
        <v>15</v>
      </c>
      <c r="R90" s="11">
        <v>75.597999999999999</v>
      </c>
      <c r="S90" s="1" t="s">
        <v>15</v>
      </c>
      <c r="T90" s="11">
        <v>173.898</v>
      </c>
      <c r="U90" s="1" t="s">
        <v>15</v>
      </c>
      <c r="V90" s="11">
        <v>120.157</v>
      </c>
      <c r="W90" s="1">
        <v>1.4</v>
      </c>
      <c r="Y90" s="1" t="s">
        <v>17</v>
      </c>
      <c r="AA90" s="1" t="s">
        <v>17</v>
      </c>
      <c r="AF90" s="1" t="s">
        <v>16</v>
      </c>
      <c r="AG90" s="1" t="s">
        <v>18</v>
      </c>
      <c r="AH90" s="11">
        <v>18.103999999999999</v>
      </c>
      <c r="AI90" s="1" t="s">
        <v>18</v>
      </c>
      <c r="AJ90" s="11">
        <v>9.6869999999999994</v>
      </c>
      <c r="AK90" s="1" t="s">
        <v>18</v>
      </c>
      <c r="AL90" s="11">
        <v>32.75</v>
      </c>
      <c r="AM90" s="1" t="s">
        <v>18</v>
      </c>
      <c r="AN90" s="11">
        <v>25.803999999999998</v>
      </c>
      <c r="AO90" s="1" t="s">
        <v>18</v>
      </c>
      <c r="AP90" s="11">
        <v>42.146999999999998</v>
      </c>
      <c r="AQ90" s="11">
        <v>52.173000000000002</v>
      </c>
      <c r="AR90" s="1">
        <v>0.29399999999999998</v>
      </c>
      <c r="AS90" s="1">
        <v>0</v>
      </c>
      <c r="AT90" s="1">
        <v>0</v>
      </c>
      <c r="AU90" s="1">
        <v>0</v>
      </c>
      <c r="AV90" s="1">
        <v>4</v>
      </c>
      <c r="AW90" s="1">
        <v>4</v>
      </c>
    </row>
    <row r="91" spans="1:49" x14ac:dyDescent="0.25">
      <c r="A91" s="10" t="s">
        <v>339</v>
      </c>
      <c r="B91" s="1">
        <v>3</v>
      </c>
      <c r="C91" s="1" t="s">
        <v>340</v>
      </c>
      <c r="D91" s="1">
        <v>5</v>
      </c>
      <c r="E91" s="10" t="s">
        <v>21</v>
      </c>
      <c r="F91" s="10" t="s">
        <v>20</v>
      </c>
      <c r="G91" s="10" t="s">
        <v>341</v>
      </c>
      <c r="H91" s="1">
        <v>300</v>
      </c>
      <c r="I91" s="11">
        <v>3.02</v>
      </c>
      <c r="J91" s="10" t="s">
        <v>24</v>
      </c>
      <c r="K91" s="1">
        <v>331.46300000000002</v>
      </c>
      <c r="L91" s="1" t="s">
        <v>35</v>
      </c>
      <c r="M91" s="1">
        <f t="shared" si="1"/>
        <v>-3.0433138020251929</v>
      </c>
      <c r="N91" s="1">
        <v>-0.16200000000000001</v>
      </c>
      <c r="O91" s="1" t="s">
        <v>15</v>
      </c>
      <c r="P91" s="1">
        <v>300</v>
      </c>
      <c r="Q91" s="1" t="s">
        <v>15</v>
      </c>
      <c r="R91" s="1">
        <v>300</v>
      </c>
      <c r="S91" s="1" t="s">
        <v>15</v>
      </c>
      <c r="T91" s="1">
        <v>300</v>
      </c>
      <c r="U91" s="1" t="s">
        <v>15</v>
      </c>
      <c r="V91" s="1">
        <v>300</v>
      </c>
      <c r="W91" s="1">
        <v>1</v>
      </c>
      <c r="Y91" s="1" t="s">
        <v>17</v>
      </c>
      <c r="AA91" s="1" t="s">
        <v>17</v>
      </c>
      <c r="AG91" s="1" t="s">
        <v>18</v>
      </c>
      <c r="AH91" s="1">
        <v>300</v>
      </c>
      <c r="AI91" s="1" t="s">
        <v>18</v>
      </c>
      <c r="AJ91" s="1">
        <v>300</v>
      </c>
      <c r="AK91" s="1" t="s">
        <v>18</v>
      </c>
      <c r="AL91" s="1">
        <v>300</v>
      </c>
      <c r="AM91" s="1" t="s">
        <v>18</v>
      </c>
      <c r="AN91" s="1">
        <v>300</v>
      </c>
      <c r="AO91" s="1" t="s">
        <v>18</v>
      </c>
      <c r="AP91" s="1">
        <v>300</v>
      </c>
      <c r="AQ91" s="1" t="s">
        <v>587</v>
      </c>
      <c r="AR91" s="1">
        <v>0.58299999999999996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</row>
    <row r="92" spans="1:49" x14ac:dyDescent="0.25">
      <c r="A92" s="10" t="s">
        <v>361</v>
      </c>
      <c r="B92" s="1">
        <v>1</v>
      </c>
      <c r="C92" s="1" t="s">
        <v>362</v>
      </c>
      <c r="D92" s="1">
        <v>8</v>
      </c>
      <c r="E92" s="10" t="s">
        <v>21</v>
      </c>
      <c r="F92" s="10" t="s">
        <v>20</v>
      </c>
      <c r="G92" s="10" t="s">
        <v>61</v>
      </c>
      <c r="H92" s="1">
        <v>60</v>
      </c>
      <c r="I92" s="11">
        <v>0.06</v>
      </c>
      <c r="J92" s="10" t="s">
        <v>24</v>
      </c>
      <c r="K92" s="1">
        <v>329.36900000000003</v>
      </c>
      <c r="L92" s="1" t="s">
        <v>35</v>
      </c>
      <c r="M92" s="1">
        <f t="shared" si="1"/>
        <v>-3.7395314708541911</v>
      </c>
      <c r="N92" s="1">
        <v>4.2380000000000004</v>
      </c>
      <c r="O92" s="1" t="s">
        <v>18</v>
      </c>
      <c r="P92" s="11">
        <v>35.872</v>
      </c>
      <c r="Q92" s="1" t="s">
        <v>18</v>
      </c>
      <c r="R92" s="11">
        <v>22.634</v>
      </c>
      <c r="S92" s="1" t="s">
        <v>18</v>
      </c>
      <c r="T92" s="11">
        <v>32.247999999999998</v>
      </c>
      <c r="U92" s="1" t="s">
        <v>18</v>
      </c>
      <c r="V92" s="11">
        <v>30.902000000000001</v>
      </c>
      <c r="W92" s="1">
        <v>1</v>
      </c>
      <c r="X92" s="1" t="s">
        <v>18</v>
      </c>
      <c r="Y92" s="11">
        <v>15.770267499999999</v>
      </c>
      <c r="AA92" s="1" t="s">
        <v>17</v>
      </c>
      <c r="AF92" s="1" t="s">
        <v>16</v>
      </c>
      <c r="AG92" s="1" t="s">
        <v>18</v>
      </c>
      <c r="AH92" s="11">
        <v>8.4789999999999992</v>
      </c>
      <c r="AI92" s="1" t="s">
        <v>18</v>
      </c>
      <c r="AJ92" s="11">
        <v>5.5330000000000004</v>
      </c>
      <c r="AK92" s="1" t="s">
        <v>18</v>
      </c>
      <c r="AL92" s="11">
        <v>9.0619999999999994</v>
      </c>
      <c r="AM92" s="1" t="s">
        <v>18</v>
      </c>
      <c r="AN92" s="11">
        <v>13.016999999999999</v>
      </c>
      <c r="AO92" s="1" t="s">
        <v>18</v>
      </c>
      <c r="AP92" s="11">
        <v>21.701000000000001</v>
      </c>
      <c r="AQ92" s="1" t="s">
        <v>587</v>
      </c>
      <c r="AR92" s="1">
        <v>0.36799999999999999</v>
      </c>
      <c r="AS92" s="1">
        <v>0</v>
      </c>
      <c r="AT92" s="1">
        <v>0</v>
      </c>
      <c r="AU92" s="1">
        <v>0</v>
      </c>
      <c r="AV92" s="1">
        <v>4</v>
      </c>
      <c r="AW92" s="1">
        <v>4</v>
      </c>
    </row>
    <row r="93" spans="1:49" x14ac:dyDescent="0.25">
      <c r="A93" s="10" t="s">
        <v>385</v>
      </c>
      <c r="B93" s="1">
        <v>2</v>
      </c>
      <c r="C93" s="1" t="s">
        <v>386</v>
      </c>
      <c r="D93" s="1">
        <v>3</v>
      </c>
      <c r="E93" s="10" t="s">
        <v>12</v>
      </c>
      <c r="F93" s="10" t="s">
        <v>20</v>
      </c>
      <c r="G93" s="10" t="s">
        <v>133</v>
      </c>
      <c r="H93" s="1">
        <v>45</v>
      </c>
      <c r="I93" s="11">
        <v>2.9460000000000002</v>
      </c>
      <c r="J93" s="10" t="s">
        <v>24</v>
      </c>
      <c r="K93" s="1">
        <v>356.43869999999998</v>
      </c>
      <c r="L93" s="1" t="s">
        <v>25</v>
      </c>
      <c r="M93" s="1">
        <f t="shared" si="1"/>
        <v>-3.8987723372685164</v>
      </c>
      <c r="N93" s="1">
        <v>3.5329999999999999</v>
      </c>
      <c r="O93" s="1" t="s">
        <v>15</v>
      </c>
      <c r="P93" s="11">
        <v>262.74599999999998</v>
      </c>
      <c r="Q93" s="1" t="s">
        <v>15</v>
      </c>
      <c r="R93" s="1">
        <v>300</v>
      </c>
      <c r="S93" s="1" t="s">
        <v>15</v>
      </c>
      <c r="T93" s="1">
        <v>300</v>
      </c>
      <c r="U93" s="1" t="s">
        <v>15</v>
      </c>
      <c r="V93" s="1">
        <v>300</v>
      </c>
      <c r="W93" s="1">
        <v>1</v>
      </c>
      <c r="X93" s="1" t="s">
        <v>15</v>
      </c>
      <c r="Y93" s="1">
        <v>25</v>
      </c>
      <c r="Z93" s="1" t="s">
        <v>15</v>
      </c>
      <c r="AA93" s="1">
        <v>100</v>
      </c>
      <c r="AG93" s="1" t="s">
        <v>18</v>
      </c>
      <c r="AH93" s="1">
        <v>300</v>
      </c>
      <c r="AI93" s="1" t="s">
        <v>18</v>
      </c>
      <c r="AJ93" s="1">
        <v>300</v>
      </c>
      <c r="AK93" s="1" t="s">
        <v>18</v>
      </c>
      <c r="AL93" s="1">
        <v>300</v>
      </c>
      <c r="AM93" s="1" t="s">
        <v>18</v>
      </c>
      <c r="AN93" s="1">
        <v>300</v>
      </c>
      <c r="AO93" s="1" t="s">
        <v>18</v>
      </c>
      <c r="AP93" s="1">
        <v>300</v>
      </c>
      <c r="AQ93" s="11">
        <v>9.8000000000000004E-2</v>
      </c>
      <c r="AR93" s="1">
        <v>0.316</v>
      </c>
      <c r="AS93" s="1">
        <v>0</v>
      </c>
      <c r="AT93" s="1">
        <v>9</v>
      </c>
      <c r="AU93" s="1">
        <v>9</v>
      </c>
      <c r="AV93" s="1">
        <v>4</v>
      </c>
      <c r="AW93" s="1">
        <v>13</v>
      </c>
    </row>
    <row r="94" spans="1:49" x14ac:dyDescent="0.25">
      <c r="A94" s="10" t="s">
        <v>387</v>
      </c>
      <c r="B94" s="1">
        <v>2</v>
      </c>
      <c r="C94" s="1" t="s">
        <v>388</v>
      </c>
      <c r="D94" s="1">
        <v>3</v>
      </c>
      <c r="E94" s="10" t="s">
        <v>12</v>
      </c>
      <c r="F94" s="10" t="s">
        <v>20</v>
      </c>
      <c r="G94" s="10" t="s">
        <v>30</v>
      </c>
      <c r="H94" s="1">
        <v>20</v>
      </c>
      <c r="I94" s="11">
        <v>5.1310000000000002</v>
      </c>
      <c r="J94" s="10" t="s">
        <v>13</v>
      </c>
      <c r="K94" s="1">
        <v>331.351</v>
      </c>
      <c r="L94" s="1" t="s">
        <v>14</v>
      </c>
      <c r="M94" s="1">
        <f t="shared" si="1"/>
        <v>-4.219258289943161</v>
      </c>
      <c r="N94" s="1">
        <v>1.8879999999999999</v>
      </c>
      <c r="O94" s="1" t="s">
        <v>15</v>
      </c>
      <c r="P94" s="11">
        <v>277.44</v>
      </c>
      <c r="Q94" s="1" t="s">
        <v>15</v>
      </c>
      <c r="R94" s="1">
        <v>300</v>
      </c>
      <c r="S94" s="1" t="s">
        <v>15</v>
      </c>
      <c r="T94" s="1">
        <v>300</v>
      </c>
      <c r="U94" s="1" t="s">
        <v>15</v>
      </c>
      <c r="V94" s="1">
        <v>300</v>
      </c>
      <c r="W94" s="1">
        <v>1</v>
      </c>
      <c r="Y94" s="1" t="s">
        <v>17</v>
      </c>
      <c r="Z94" s="1" t="s">
        <v>15</v>
      </c>
      <c r="AA94" s="1">
        <v>100</v>
      </c>
      <c r="AF94" s="1" t="s">
        <v>26</v>
      </c>
      <c r="AG94" s="1" t="s">
        <v>18</v>
      </c>
      <c r="AH94" s="1">
        <v>300</v>
      </c>
      <c r="AI94" s="1" t="s">
        <v>18</v>
      </c>
      <c r="AJ94" s="1">
        <v>300</v>
      </c>
      <c r="AK94" s="1" t="s">
        <v>18</v>
      </c>
      <c r="AL94" s="1">
        <v>300</v>
      </c>
      <c r="AM94" s="1" t="s">
        <v>18</v>
      </c>
      <c r="AN94" s="1">
        <v>300</v>
      </c>
      <c r="AO94" s="1" t="s">
        <v>18</v>
      </c>
      <c r="AP94" s="1">
        <v>300</v>
      </c>
      <c r="AQ94" s="1" t="s">
        <v>587</v>
      </c>
      <c r="AR94" s="1">
        <v>6.7000000000000004E-2</v>
      </c>
      <c r="AS94" s="1">
        <v>0</v>
      </c>
      <c r="AT94" s="1">
        <v>3</v>
      </c>
      <c r="AU94" s="1">
        <v>3</v>
      </c>
      <c r="AV94" s="1">
        <v>0</v>
      </c>
      <c r="AW94" s="1">
        <v>3</v>
      </c>
    </row>
    <row r="95" spans="1:49" x14ac:dyDescent="0.25">
      <c r="A95" s="10" t="s">
        <v>391</v>
      </c>
      <c r="B95" s="1">
        <v>3</v>
      </c>
      <c r="C95" s="1" t="s">
        <v>392</v>
      </c>
      <c r="D95" s="1">
        <v>3</v>
      </c>
      <c r="E95" s="10" t="s">
        <v>12</v>
      </c>
      <c r="F95" s="10" t="s">
        <v>20</v>
      </c>
      <c r="G95" s="10" t="s">
        <v>144</v>
      </c>
      <c r="H95" s="1">
        <v>80</v>
      </c>
      <c r="I95" s="11">
        <v>0.21</v>
      </c>
      <c r="J95" s="10" t="s">
        <v>24</v>
      </c>
      <c r="K95" s="1">
        <v>424.53</v>
      </c>
      <c r="L95" s="1" t="s">
        <v>35</v>
      </c>
      <c r="M95" s="1">
        <f t="shared" si="1"/>
        <v>-3.724818398693083</v>
      </c>
      <c r="N95" s="1">
        <v>2.048</v>
      </c>
      <c r="O95" s="1" t="s">
        <v>18</v>
      </c>
      <c r="P95" s="11">
        <v>112.175</v>
      </c>
      <c r="Q95" s="1" t="s">
        <v>15</v>
      </c>
      <c r="R95" s="1">
        <v>300</v>
      </c>
      <c r="S95" s="1" t="s">
        <v>15</v>
      </c>
      <c r="T95" s="1">
        <v>300</v>
      </c>
      <c r="U95" s="1" t="s">
        <v>15</v>
      </c>
      <c r="V95" s="1">
        <v>300</v>
      </c>
      <c r="W95" s="1">
        <v>1</v>
      </c>
      <c r="Y95" s="1" t="s">
        <v>17</v>
      </c>
      <c r="AA95" s="1" t="s">
        <v>17</v>
      </c>
      <c r="AG95" s="1" t="s">
        <v>18</v>
      </c>
      <c r="AH95" s="1">
        <v>300</v>
      </c>
      <c r="AI95" s="1" t="s">
        <v>18</v>
      </c>
      <c r="AJ95" s="1">
        <v>300</v>
      </c>
      <c r="AK95" s="1" t="s">
        <v>18</v>
      </c>
      <c r="AL95" s="1">
        <v>300</v>
      </c>
      <c r="AM95" s="1" t="s">
        <v>18</v>
      </c>
      <c r="AN95" s="1">
        <v>300</v>
      </c>
      <c r="AO95" s="1" t="s">
        <v>18</v>
      </c>
      <c r="AP95" s="1">
        <v>300</v>
      </c>
      <c r="AQ95" s="11">
        <v>92.680999999999997</v>
      </c>
      <c r="AR95" s="1">
        <v>0.73899999999999999</v>
      </c>
      <c r="AS95" s="1">
        <v>0</v>
      </c>
      <c r="AT95" s="1">
        <v>0</v>
      </c>
      <c r="AU95" s="1">
        <v>0</v>
      </c>
      <c r="AV95" s="1">
        <v>4</v>
      </c>
      <c r="AW95" s="1">
        <v>4</v>
      </c>
    </row>
    <row r="96" spans="1:49" x14ac:dyDescent="0.25">
      <c r="A96" s="10" t="s">
        <v>404</v>
      </c>
      <c r="B96" s="1">
        <v>1</v>
      </c>
      <c r="C96" s="1" t="s">
        <v>405</v>
      </c>
      <c r="D96" s="1">
        <v>3</v>
      </c>
      <c r="E96" s="10" t="s">
        <v>12</v>
      </c>
      <c r="F96" s="10" t="s">
        <v>20</v>
      </c>
      <c r="G96" s="10" t="s">
        <v>64</v>
      </c>
      <c r="H96" s="1">
        <v>2000</v>
      </c>
      <c r="I96" s="11">
        <v>406.94400000000002</v>
      </c>
      <c r="J96" s="10" t="s">
        <v>24</v>
      </c>
      <c r="K96" s="1">
        <v>123.11499999999999</v>
      </c>
      <c r="L96" s="1" t="s">
        <v>25</v>
      </c>
      <c r="M96" s="1">
        <f t="shared" si="1"/>
        <v>-1.7892809737609412</v>
      </c>
      <c r="N96" s="1">
        <v>-0.67600000000000005</v>
      </c>
      <c r="O96" s="1" t="s">
        <v>15</v>
      </c>
      <c r="P96" s="1">
        <v>300</v>
      </c>
      <c r="Q96" s="1" t="s">
        <v>15</v>
      </c>
      <c r="R96" s="1">
        <v>300</v>
      </c>
      <c r="S96" s="1" t="s">
        <v>15</v>
      </c>
      <c r="T96" s="1">
        <v>300</v>
      </c>
      <c r="U96" s="1" t="s">
        <v>15</v>
      </c>
      <c r="V96" s="1">
        <v>300</v>
      </c>
      <c r="W96" s="1">
        <v>1</v>
      </c>
      <c r="Y96" s="1" t="s">
        <v>17</v>
      </c>
      <c r="AA96" s="1" t="s">
        <v>17</v>
      </c>
      <c r="AG96" s="1" t="s">
        <v>18</v>
      </c>
      <c r="AH96" s="1">
        <v>300</v>
      </c>
      <c r="AI96" s="1" t="s">
        <v>18</v>
      </c>
      <c r="AJ96" s="1">
        <v>300</v>
      </c>
      <c r="AK96" s="1" t="s">
        <v>18</v>
      </c>
      <c r="AL96" s="1">
        <v>300</v>
      </c>
      <c r="AM96" s="1" t="s">
        <v>18</v>
      </c>
      <c r="AN96" s="1">
        <v>300</v>
      </c>
      <c r="AO96" s="1" t="s">
        <v>18</v>
      </c>
      <c r="AP96" s="1">
        <v>300</v>
      </c>
      <c r="AQ96" s="1" t="s">
        <v>587</v>
      </c>
      <c r="AR96" s="1">
        <v>0</v>
      </c>
      <c r="AS96" s="1">
        <v>0</v>
      </c>
      <c r="AT96" s="1">
        <v>0</v>
      </c>
      <c r="AU96" s="1">
        <v>0</v>
      </c>
      <c r="AV96" s="1">
        <v>4</v>
      </c>
      <c r="AW96" s="1">
        <v>4</v>
      </c>
    </row>
    <row r="97" spans="1:49" x14ac:dyDescent="0.25">
      <c r="A97" s="10" t="s">
        <v>406</v>
      </c>
      <c r="B97" s="1">
        <v>3</v>
      </c>
      <c r="C97" s="1" t="s">
        <v>407</v>
      </c>
      <c r="D97" s="1">
        <v>5</v>
      </c>
      <c r="E97" s="10" t="s">
        <v>21</v>
      </c>
      <c r="F97" s="10" t="s">
        <v>20</v>
      </c>
      <c r="G97" s="10" t="s">
        <v>341</v>
      </c>
      <c r="H97" s="1">
        <v>300</v>
      </c>
      <c r="I97" s="11">
        <v>4</v>
      </c>
      <c r="J97" s="10" t="s">
        <v>36</v>
      </c>
      <c r="K97" s="1">
        <v>314.40800000000002</v>
      </c>
      <c r="L97" s="1" t="s">
        <v>35</v>
      </c>
      <c r="M97" s="1">
        <f t="shared" ref="M97:M160" si="2">LOG10((H97/K97)/1000)</f>
        <v>-3.0203723332572912</v>
      </c>
      <c r="N97" s="1">
        <v>0.67</v>
      </c>
      <c r="O97" s="1" t="s">
        <v>15</v>
      </c>
      <c r="P97" s="1">
        <v>300</v>
      </c>
      <c r="Q97" s="1" t="s">
        <v>15</v>
      </c>
      <c r="R97" s="1">
        <v>300</v>
      </c>
      <c r="S97" s="1" t="s">
        <v>15</v>
      </c>
      <c r="T97" s="1">
        <v>300</v>
      </c>
      <c r="U97" s="1" t="s">
        <v>15</v>
      </c>
      <c r="V97" s="1">
        <v>300</v>
      </c>
      <c r="W97" s="1">
        <v>1</v>
      </c>
      <c r="Y97" s="1" t="s">
        <v>17</v>
      </c>
      <c r="AA97" s="1" t="s">
        <v>17</v>
      </c>
      <c r="AF97" s="1" t="s">
        <v>16</v>
      </c>
      <c r="AQ97" s="1" t="s">
        <v>587</v>
      </c>
      <c r="AR97" s="1">
        <v>0.53800000000000003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</row>
    <row r="98" spans="1:49" x14ac:dyDescent="0.25">
      <c r="A98" s="10" t="s">
        <v>515</v>
      </c>
      <c r="B98" s="1">
        <v>1</v>
      </c>
      <c r="C98" s="1" t="s">
        <v>414</v>
      </c>
      <c r="D98" s="1">
        <v>3</v>
      </c>
      <c r="E98" s="10" t="s">
        <v>12</v>
      </c>
      <c r="F98" s="10" t="s">
        <v>20</v>
      </c>
      <c r="G98" s="10" t="s">
        <v>133</v>
      </c>
      <c r="H98" s="1">
        <v>8</v>
      </c>
      <c r="I98" s="11">
        <v>1.2</v>
      </c>
      <c r="J98" s="10" t="s">
        <v>24</v>
      </c>
      <c r="K98" s="1">
        <v>357.43200000000002</v>
      </c>
      <c r="L98" s="1" t="s">
        <v>25</v>
      </c>
      <c r="M98" s="1">
        <f t="shared" si="2"/>
        <v>-4.6501034442255316</v>
      </c>
      <c r="N98" s="1">
        <v>3.02</v>
      </c>
      <c r="O98" s="1" t="s">
        <v>18</v>
      </c>
      <c r="P98" s="11">
        <v>259.32799999999997</v>
      </c>
      <c r="Q98" s="1" t="s">
        <v>15</v>
      </c>
      <c r="R98" s="11">
        <v>276.07299999999998</v>
      </c>
      <c r="S98" s="1" t="s">
        <v>15</v>
      </c>
      <c r="T98" s="1">
        <v>300</v>
      </c>
      <c r="U98" s="1" t="s">
        <v>15</v>
      </c>
      <c r="V98" s="11">
        <v>294.39800000000002</v>
      </c>
      <c r="W98" s="1">
        <v>1</v>
      </c>
      <c r="X98" s="1" t="s">
        <v>15</v>
      </c>
      <c r="Y98" s="11">
        <v>22.65443007</v>
      </c>
      <c r="Z98" s="1" t="s">
        <v>15</v>
      </c>
      <c r="AA98" s="11">
        <v>88.741</v>
      </c>
      <c r="AF98" s="1" t="s">
        <v>16</v>
      </c>
      <c r="AQ98" s="11">
        <v>4.8090000000000002</v>
      </c>
      <c r="AR98" s="1">
        <v>0.27800000000000002</v>
      </c>
      <c r="AS98" s="1">
        <v>0</v>
      </c>
      <c r="AT98" s="1">
        <v>6</v>
      </c>
      <c r="AU98" s="1">
        <v>6</v>
      </c>
      <c r="AV98" s="1">
        <v>0</v>
      </c>
      <c r="AW98" s="1">
        <v>6</v>
      </c>
    </row>
    <row r="99" spans="1:49" x14ac:dyDescent="0.25">
      <c r="A99" s="10" t="s">
        <v>416</v>
      </c>
      <c r="B99" s="1">
        <v>2</v>
      </c>
      <c r="C99" s="1" t="s">
        <v>415</v>
      </c>
      <c r="D99" s="1">
        <v>3</v>
      </c>
      <c r="E99" s="10" t="s">
        <v>12</v>
      </c>
      <c r="F99" s="10" t="s">
        <v>20</v>
      </c>
      <c r="G99" s="10" t="s">
        <v>23</v>
      </c>
      <c r="H99" s="1">
        <v>2000</v>
      </c>
      <c r="I99" s="11">
        <v>4.8579999999999997</v>
      </c>
      <c r="J99" s="10" t="s">
        <v>24</v>
      </c>
      <c r="K99" s="1">
        <v>670.84079999999994</v>
      </c>
      <c r="L99" s="1" t="s">
        <v>35</v>
      </c>
      <c r="M99" s="1">
        <f t="shared" si="2"/>
        <v>-2.5255894725157684</v>
      </c>
      <c r="N99" s="1">
        <v>4.7270000000000003</v>
      </c>
      <c r="O99" s="1" t="s">
        <v>18</v>
      </c>
      <c r="P99" s="11">
        <v>42.423000000000002</v>
      </c>
      <c r="Q99" s="1" t="s">
        <v>18</v>
      </c>
      <c r="R99" s="11">
        <v>50.485999999999997</v>
      </c>
      <c r="S99" s="1" t="s">
        <v>18</v>
      </c>
      <c r="T99" s="11">
        <v>85.525000000000006</v>
      </c>
      <c r="U99" s="1" t="s">
        <v>18</v>
      </c>
      <c r="V99" s="11">
        <v>59.22</v>
      </c>
      <c r="W99" s="1">
        <v>1.4</v>
      </c>
      <c r="Y99" s="1" t="s">
        <v>17</v>
      </c>
      <c r="Z99" s="1" t="s">
        <v>15</v>
      </c>
      <c r="AA99" s="1">
        <v>100</v>
      </c>
      <c r="AG99" s="1" t="s">
        <v>18</v>
      </c>
      <c r="AH99" s="11">
        <v>23.373000000000001</v>
      </c>
      <c r="AI99" s="1" t="s">
        <v>18</v>
      </c>
      <c r="AJ99" s="11">
        <v>35.326999999999998</v>
      </c>
      <c r="AK99" s="1" t="s">
        <v>18</v>
      </c>
      <c r="AL99" s="11">
        <v>44.027999999999999</v>
      </c>
      <c r="AM99" s="1" t="s">
        <v>18</v>
      </c>
      <c r="AN99" s="11">
        <v>54.31</v>
      </c>
      <c r="AO99" s="1" t="s">
        <v>18</v>
      </c>
      <c r="AP99" s="11">
        <v>45.843000000000004</v>
      </c>
      <c r="AQ99" s="11">
        <v>7.085</v>
      </c>
      <c r="AR99" s="1">
        <v>0.5</v>
      </c>
      <c r="AS99" s="1">
        <v>4</v>
      </c>
      <c r="AT99" s="1">
        <v>13</v>
      </c>
      <c r="AU99" s="1">
        <v>9</v>
      </c>
      <c r="AV99" s="1">
        <v>4</v>
      </c>
      <c r="AW99" s="1">
        <v>13</v>
      </c>
    </row>
    <row r="100" spans="1:49" x14ac:dyDescent="0.25">
      <c r="A100" s="10" t="s">
        <v>418</v>
      </c>
      <c r="B100" s="1">
        <v>1</v>
      </c>
      <c r="C100" s="1" t="s">
        <v>417</v>
      </c>
      <c r="D100" s="1">
        <v>3</v>
      </c>
      <c r="E100" s="10" t="s">
        <v>21</v>
      </c>
      <c r="F100" s="10" t="s">
        <v>20</v>
      </c>
      <c r="G100" s="10" t="s">
        <v>61</v>
      </c>
      <c r="H100" s="1">
        <v>200</v>
      </c>
      <c r="I100" s="11">
        <v>0.08</v>
      </c>
      <c r="J100" s="10" t="s">
        <v>24</v>
      </c>
      <c r="K100" s="1">
        <v>306.23399999999998</v>
      </c>
      <c r="L100" s="1" t="s">
        <v>25</v>
      </c>
      <c r="M100" s="1">
        <f t="shared" si="2"/>
        <v>-3.1850234114449858</v>
      </c>
      <c r="N100" s="1">
        <v>5.3470000000000004</v>
      </c>
      <c r="O100" s="1" t="s">
        <v>18</v>
      </c>
      <c r="P100" s="11">
        <v>26.975999999999999</v>
      </c>
      <c r="Q100" s="1" t="s">
        <v>18</v>
      </c>
      <c r="R100" s="11">
        <v>10.368</v>
      </c>
      <c r="S100" s="1" t="s">
        <v>18</v>
      </c>
      <c r="T100" s="11">
        <v>22.844999999999999</v>
      </c>
      <c r="U100" s="1" t="s">
        <v>18</v>
      </c>
      <c r="V100" s="11">
        <v>23.202000000000002</v>
      </c>
      <c r="W100" s="1">
        <v>1</v>
      </c>
      <c r="X100" s="1" t="s">
        <v>15</v>
      </c>
      <c r="Y100" s="11">
        <v>25</v>
      </c>
      <c r="Z100" s="1" t="s">
        <v>15</v>
      </c>
      <c r="AA100" s="11">
        <v>90.36</v>
      </c>
      <c r="AG100" s="1" t="s">
        <v>18</v>
      </c>
      <c r="AH100" s="11">
        <v>27.384</v>
      </c>
      <c r="AI100" s="1" t="s">
        <v>18</v>
      </c>
      <c r="AJ100" s="11">
        <v>40.487000000000002</v>
      </c>
      <c r="AK100" s="1" t="s">
        <v>18</v>
      </c>
      <c r="AL100" s="11">
        <v>46.887</v>
      </c>
      <c r="AM100" s="1" t="s">
        <v>18</v>
      </c>
      <c r="AN100" s="11">
        <v>49.146999999999998</v>
      </c>
      <c r="AO100" s="1" t="s">
        <v>18</v>
      </c>
      <c r="AP100" s="11">
        <v>41.570999999999998</v>
      </c>
      <c r="AQ100" s="1" t="s">
        <v>587</v>
      </c>
      <c r="AR100" s="1">
        <v>0.29399999999999998</v>
      </c>
      <c r="AS100" s="1">
        <v>4</v>
      </c>
      <c r="AT100" s="1">
        <v>4</v>
      </c>
      <c r="AU100" s="1">
        <v>0</v>
      </c>
      <c r="AV100" s="1">
        <v>4</v>
      </c>
      <c r="AW100" s="1">
        <v>4</v>
      </c>
    </row>
    <row r="101" spans="1:49" x14ac:dyDescent="0.25">
      <c r="A101" s="10" t="s">
        <v>419</v>
      </c>
      <c r="B101" s="1">
        <v>2</v>
      </c>
      <c r="C101" s="1" t="s">
        <v>420</v>
      </c>
      <c r="D101" s="1">
        <v>3</v>
      </c>
      <c r="E101" s="10" t="s">
        <v>12</v>
      </c>
      <c r="F101" s="10" t="s">
        <v>20</v>
      </c>
      <c r="G101" s="10" t="s">
        <v>144</v>
      </c>
      <c r="H101" s="1">
        <v>80</v>
      </c>
      <c r="I101" s="11">
        <v>2.4E-2</v>
      </c>
      <c r="J101" s="10" t="s">
        <v>24</v>
      </c>
      <c r="K101" s="1">
        <v>418.57</v>
      </c>
      <c r="L101" s="1" t="s">
        <v>25</v>
      </c>
      <c r="M101" s="1">
        <f t="shared" si="2"/>
        <v>-3.7186781111116529</v>
      </c>
      <c r="N101" s="1">
        <v>4.4809999999999999</v>
      </c>
      <c r="O101" s="1" t="s">
        <v>18</v>
      </c>
      <c r="P101" s="11">
        <v>1.238</v>
      </c>
      <c r="Q101" s="1" t="s">
        <v>18</v>
      </c>
      <c r="R101" s="11">
        <v>26.433</v>
      </c>
      <c r="S101" s="1" t="s">
        <v>18</v>
      </c>
      <c r="T101" s="11">
        <v>86.700999999999993</v>
      </c>
      <c r="U101" s="1" t="s">
        <v>18</v>
      </c>
      <c r="V101" s="11">
        <v>85.912000000000006</v>
      </c>
      <c r="W101" s="1">
        <v>1</v>
      </c>
      <c r="Y101" s="1" t="s">
        <v>17</v>
      </c>
      <c r="AA101" s="1" t="s">
        <v>17</v>
      </c>
      <c r="AF101" s="1" t="s">
        <v>26</v>
      </c>
      <c r="AG101" s="1" t="s">
        <v>18</v>
      </c>
      <c r="AH101" s="11">
        <v>28.943999999999999</v>
      </c>
      <c r="AI101" s="1" t="s">
        <v>18</v>
      </c>
      <c r="AJ101" s="11">
        <v>31.952999999999999</v>
      </c>
      <c r="AK101" s="1" t="s">
        <v>18</v>
      </c>
      <c r="AL101" s="11">
        <v>13.802</v>
      </c>
      <c r="AM101" s="1" t="s">
        <v>18</v>
      </c>
      <c r="AN101" s="11">
        <v>36.207999999999998</v>
      </c>
      <c r="AO101" s="1" t="s">
        <v>18</v>
      </c>
      <c r="AP101" s="11">
        <v>21.742999999999999</v>
      </c>
      <c r="AQ101" s="11">
        <v>47.365000000000002</v>
      </c>
      <c r="AR101" s="1">
        <v>0.76</v>
      </c>
      <c r="AS101" s="1">
        <v>0</v>
      </c>
      <c r="AT101" s="1">
        <v>1</v>
      </c>
      <c r="AU101" s="1">
        <v>1</v>
      </c>
      <c r="AV101" s="1">
        <v>4</v>
      </c>
      <c r="AW101" s="1">
        <v>5</v>
      </c>
    </row>
    <row r="102" spans="1:49" x14ac:dyDescent="0.25">
      <c r="A102" s="10" t="s">
        <v>438</v>
      </c>
      <c r="B102" s="1">
        <v>2</v>
      </c>
      <c r="C102" s="1" t="s">
        <v>439</v>
      </c>
      <c r="D102" s="1">
        <v>5</v>
      </c>
      <c r="E102" s="10" t="s">
        <v>21</v>
      </c>
      <c r="F102" s="10" t="s">
        <v>20</v>
      </c>
      <c r="G102" s="10" t="s">
        <v>77</v>
      </c>
      <c r="H102" s="1">
        <v>60</v>
      </c>
      <c r="I102" s="11">
        <v>3.9E-2</v>
      </c>
      <c r="J102" s="10" t="s">
        <v>24</v>
      </c>
      <c r="K102" s="1">
        <v>804.024</v>
      </c>
      <c r="L102" s="1" t="s">
        <v>35</v>
      </c>
      <c r="M102" s="1">
        <f t="shared" si="2"/>
        <v>-4.127117762185704</v>
      </c>
      <c r="N102" s="1">
        <v>5.7759999999999998</v>
      </c>
      <c r="O102" s="1" t="s">
        <v>15</v>
      </c>
      <c r="P102" s="11">
        <v>88.548000000000002</v>
      </c>
      <c r="Q102" s="1" t="s">
        <v>15</v>
      </c>
      <c r="R102" s="11">
        <v>101.15600000000001</v>
      </c>
      <c r="S102" s="1" t="s">
        <v>15</v>
      </c>
      <c r="T102" s="11">
        <v>139.678</v>
      </c>
      <c r="U102" s="1" t="s">
        <v>15</v>
      </c>
      <c r="V102" s="11">
        <v>130.155</v>
      </c>
      <c r="W102" s="1">
        <v>1.1000000000000001</v>
      </c>
      <c r="Y102" s="1" t="s">
        <v>17</v>
      </c>
      <c r="AA102" s="1" t="s">
        <v>17</v>
      </c>
      <c r="AG102" s="1" t="s">
        <v>18</v>
      </c>
      <c r="AH102" s="11">
        <v>165.065</v>
      </c>
      <c r="AI102" s="1" t="s">
        <v>18</v>
      </c>
      <c r="AJ102" s="11">
        <v>113.276</v>
      </c>
      <c r="AK102" s="1" t="s">
        <v>18</v>
      </c>
      <c r="AL102" s="11">
        <v>88.27</v>
      </c>
      <c r="AM102" s="1" t="s">
        <v>18</v>
      </c>
      <c r="AN102" s="11">
        <v>52.055</v>
      </c>
      <c r="AO102" s="1" t="s">
        <v>18</v>
      </c>
      <c r="AP102" s="11">
        <v>70.272000000000006</v>
      </c>
      <c r="AQ102" s="11">
        <v>16.004000000000001</v>
      </c>
      <c r="AR102" s="1">
        <v>0.77300000000000002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</row>
    <row r="103" spans="1:49" x14ac:dyDescent="0.25">
      <c r="A103" s="10" t="s">
        <v>443</v>
      </c>
      <c r="B103" s="1">
        <v>1</v>
      </c>
      <c r="C103" s="1" t="s">
        <v>444</v>
      </c>
      <c r="D103" s="1">
        <v>0</v>
      </c>
      <c r="E103" s="10" t="s">
        <v>28</v>
      </c>
      <c r="F103" s="10" t="s">
        <v>20</v>
      </c>
      <c r="G103" s="10" t="s">
        <v>445</v>
      </c>
      <c r="H103" s="1">
        <v>0.8</v>
      </c>
      <c r="I103" s="11">
        <v>3.9E-2</v>
      </c>
      <c r="J103" s="10" t="s">
        <v>24</v>
      </c>
      <c r="K103" s="1">
        <v>408.51600000000002</v>
      </c>
      <c r="L103" s="1" t="s">
        <v>25</v>
      </c>
      <c r="M103" s="1">
        <f t="shared" si="2"/>
        <v>-5.7081190838535569</v>
      </c>
      <c r="N103" s="1">
        <v>2.1669999999999998</v>
      </c>
      <c r="O103" s="1" t="s">
        <v>15</v>
      </c>
      <c r="P103" s="1">
        <v>300</v>
      </c>
      <c r="Q103" s="1" t="s">
        <v>18</v>
      </c>
      <c r="R103" s="11">
        <v>164.71100000000001</v>
      </c>
      <c r="S103" s="1" t="s">
        <v>15</v>
      </c>
      <c r="T103" s="1">
        <v>300</v>
      </c>
      <c r="U103" s="1" t="s">
        <v>15</v>
      </c>
      <c r="V103" s="1">
        <v>300</v>
      </c>
      <c r="W103" s="1">
        <v>1</v>
      </c>
      <c r="Y103" s="1" t="s">
        <v>17</v>
      </c>
      <c r="AA103" s="1" t="s">
        <v>17</v>
      </c>
      <c r="AB103" s="1" t="s">
        <v>18</v>
      </c>
      <c r="AC103" s="1">
        <v>2.9</v>
      </c>
      <c r="AD103" s="1" t="s">
        <v>18</v>
      </c>
      <c r="AE103" s="1">
        <v>10</v>
      </c>
      <c r="AF103" s="1" t="s">
        <v>16</v>
      </c>
      <c r="AG103" s="1" t="s">
        <v>18</v>
      </c>
      <c r="AH103" s="1">
        <v>300</v>
      </c>
      <c r="AI103" s="1" t="s">
        <v>18</v>
      </c>
      <c r="AJ103" s="1">
        <v>300</v>
      </c>
      <c r="AK103" s="1" t="s">
        <v>18</v>
      </c>
      <c r="AL103" s="1">
        <v>300</v>
      </c>
      <c r="AM103" s="1" t="s">
        <v>18</v>
      </c>
      <c r="AN103" s="11">
        <v>44.79</v>
      </c>
      <c r="AO103" s="1" t="s">
        <v>18</v>
      </c>
      <c r="AP103" s="1">
        <v>300</v>
      </c>
      <c r="AQ103" s="1" t="s">
        <v>588</v>
      </c>
      <c r="AR103" s="1">
        <v>0.4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</row>
    <row r="104" spans="1:49" x14ac:dyDescent="0.25">
      <c r="A104" s="10" t="s">
        <v>451</v>
      </c>
      <c r="B104" s="1">
        <v>2</v>
      </c>
      <c r="C104" s="1" t="s">
        <v>452</v>
      </c>
      <c r="D104" s="1">
        <v>3</v>
      </c>
      <c r="E104" s="10" t="s">
        <v>21</v>
      </c>
      <c r="F104" s="10" t="s">
        <v>20</v>
      </c>
      <c r="G104" s="10" t="s">
        <v>546</v>
      </c>
      <c r="H104" s="1">
        <v>80</v>
      </c>
      <c r="I104" s="11">
        <v>0.71</v>
      </c>
      <c r="J104" s="10" t="s">
        <v>24</v>
      </c>
      <c r="K104" s="1">
        <v>514.62599999999998</v>
      </c>
      <c r="L104" s="1" t="s">
        <v>25</v>
      </c>
      <c r="M104" s="1">
        <f t="shared" si="2"/>
        <v>-3.8084017369175287</v>
      </c>
      <c r="N104" s="1">
        <v>7.2930000000000001</v>
      </c>
      <c r="O104" s="1" t="s">
        <v>18</v>
      </c>
      <c r="P104" s="1">
        <v>157.4</v>
      </c>
      <c r="S104" s="1" t="s">
        <v>15</v>
      </c>
      <c r="T104" s="1">
        <v>300</v>
      </c>
      <c r="U104" s="1" t="s">
        <v>15</v>
      </c>
      <c r="V104" s="1">
        <v>300</v>
      </c>
      <c r="W104" s="1">
        <v>1</v>
      </c>
      <c r="X104" s="1" t="s">
        <v>18</v>
      </c>
      <c r="Y104" s="11">
        <v>27.5</v>
      </c>
      <c r="AA104" s="1" t="s">
        <v>17</v>
      </c>
      <c r="AQ104" s="11">
        <v>5.0199999999999996</v>
      </c>
      <c r="AR104" s="1">
        <v>0.182</v>
      </c>
      <c r="AS104" s="1">
        <v>0</v>
      </c>
      <c r="AT104" s="1">
        <v>5</v>
      </c>
      <c r="AU104" s="1">
        <v>5</v>
      </c>
      <c r="AV104" s="1">
        <v>4</v>
      </c>
      <c r="AW104" s="1">
        <v>9</v>
      </c>
    </row>
    <row r="105" spans="1:49" x14ac:dyDescent="0.25">
      <c r="A105" s="10" t="s">
        <v>454</v>
      </c>
      <c r="B105" s="1">
        <v>3</v>
      </c>
      <c r="C105" s="1" t="s">
        <v>453</v>
      </c>
      <c r="D105" s="1">
        <v>3</v>
      </c>
      <c r="E105" s="10" t="s">
        <v>12</v>
      </c>
      <c r="F105" s="10" t="s">
        <v>20</v>
      </c>
      <c r="G105" s="10" t="s">
        <v>23</v>
      </c>
      <c r="H105" s="1">
        <v>300</v>
      </c>
      <c r="I105" s="11">
        <v>1.1499999999999999</v>
      </c>
      <c r="J105" s="10" t="s">
        <v>13</v>
      </c>
      <c r="K105" s="1">
        <v>287.21499999999997</v>
      </c>
      <c r="L105" s="1" t="s">
        <v>63</v>
      </c>
      <c r="M105" s="1">
        <f t="shared" si="2"/>
        <v>-2.9810858627695267</v>
      </c>
      <c r="N105" s="1">
        <v>-1.5640000000000001</v>
      </c>
      <c r="O105" s="1" t="s">
        <v>15</v>
      </c>
      <c r="P105" s="1">
        <v>300</v>
      </c>
      <c r="Q105" s="1" t="s">
        <v>15</v>
      </c>
      <c r="R105" s="1">
        <v>300</v>
      </c>
      <c r="S105" s="1" t="s">
        <v>15</v>
      </c>
      <c r="T105" s="1">
        <v>300</v>
      </c>
      <c r="U105" s="1" t="s">
        <v>15</v>
      </c>
      <c r="V105" s="1">
        <v>300</v>
      </c>
      <c r="W105" s="1">
        <v>1</v>
      </c>
      <c r="Y105" s="1" t="s">
        <v>17</v>
      </c>
      <c r="Z105" s="1" t="s">
        <v>18</v>
      </c>
      <c r="AA105" s="11">
        <v>63.22</v>
      </c>
      <c r="AB105" s="1" t="s">
        <v>18</v>
      </c>
      <c r="AC105" s="1">
        <v>34.200000000000003</v>
      </c>
      <c r="AD105" s="1" t="s">
        <v>18</v>
      </c>
      <c r="AE105" s="1">
        <v>28</v>
      </c>
      <c r="AF105" s="1" t="s">
        <v>16</v>
      </c>
      <c r="AQ105" s="1" t="s">
        <v>587</v>
      </c>
      <c r="AR105" s="1">
        <v>0.44400000000000001</v>
      </c>
      <c r="AS105" s="1">
        <v>0</v>
      </c>
      <c r="AT105" s="1">
        <v>1</v>
      </c>
      <c r="AU105" s="1">
        <v>1</v>
      </c>
      <c r="AV105" s="1">
        <v>0</v>
      </c>
      <c r="AW105" s="1">
        <v>1</v>
      </c>
    </row>
    <row r="106" spans="1:49" x14ac:dyDescent="0.25">
      <c r="A106" s="10" t="s">
        <v>458</v>
      </c>
      <c r="B106" s="1">
        <v>3</v>
      </c>
      <c r="C106" s="1" t="s">
        <v>457</v>
      </c>
      <c r="D106" s="1">
        <v>2</v>
      </c>
      <c r="E106" s="10" t="s">
        <v>12</v>
      </c>
      <c r="F106" s="10" t="s">
        <v>20</v>
      </c>
      <c r="G106" s="10" t="s">
        <v>58</v>
      </c>
      <c r="H106" s="1">
        <v>2000</v>
      </c>
      <c r="I106" s="11">
        <v>20.96</v>
      </c>
      <c r="J106" s="10" t="s">
        <v>62</v>
      </c>
      <c r="K106" s="1">
        <v>444.43799999999999</v>
      </c>
      <c r="L106" s="1" t="s">
        <v>87</v>
      </c>
      <c r="M106" s="1">
        <f t="shared" si="2"/>
        <v>-2.3467811889090129</v>
      </c>
      <c r="N106" s="1">
        <v>-0.89600000000000002</v>
      </c>
      <c r="O106" s="1" t="s">
        <v>15</v>
      </c>
      <c r="P106" s="11">
        <v>178.05500000000001</v>
      </c>
      <c r="Q106" s="1" t="s">
        <v>15</v>
      </c>
      <c r="R106" s="11">
        <v>186.71700000000001</v>
      </c>
      <c r="S106" s="1" t="s">
        <v>15</v>
      </c>
      <c r="T106" s="11">
        <v>195.37700000000001</v>
      </c>
      <c r="U106" s="1" t="s">
        <v>15</v>
      </c>
      <c r="V106" s="11">
        <v>215.797</v>
      </c>
      <c r="W106" s="1">
        <v>0.9</v>
      </c>
      <c r="Y106" s="1" t="s">
        <v>17</v>
      </c>
      <c r="AA106" s="1" t="s">
        <v>17</v>
      </c>
      <c r="AG106" s="1" t="s">
        <v>18</v>
      </c>
      <c r="AH106" s="1">
        <v>300</v>
      </c>
      <c r="AI106" s="1" t="s">
        <v>18</v>
      </c>
      <c r="AJ106" s="11">
        <v>165.30799999999999</v>
      </c>
      <c r="AK106" s="1" t="s">
        <v>18</v>
      </c>
      <c r="AL106" s="1">
        <v>300</v>
      </c>
      <c r="AM106" s="1" t="s">
        <v>18</v>
      </c>
      <c r="AN106" s="11">
        <v>65.433999999999997</v>
      </c>
      <c r="AO106" s="1" t="s">
        <v>18</v>
      </c>
      <c r="AP106" s="11">
        <v>56.436999999999998</v>
      </c>
      <c r="AQ106" s="1" t="s">
        <v>587</v>
      </c>
      <c r="AR106" s="1">
        <v>0.40899999999999997</v>
      </c>
      <c r="AS106" s="1">
        <v>0</v>
      </c>
      <c r="AT106" s="1">
        <v>3</v>
      </c>
      <c r="AU106" s="1">
        <v>3</v>
      </c>
      <c r="AV106" s="1">
        <v>0</v>
      </c>
      <c r="AW106" s="1">
        <v>3</v>
      </c>
    </row>
    <row r="107" spans="1:49" x14ac:dyDescent="0.25">
      <c r="A107" s="10" t="s">
        <v>459</v>
      </c>
      <c r="B107" s="1">
        <v>1</v>
      </c>
      <c r="C107" s="1" t="s">
        <v>460</v>
      </c>
      <c r="D107" s="1">
        <v>2</v>
      </c>
      <c r="E107" s="10" t="s">
        <v>12</v>
      </c>
      <c r="F107" s="10" t="s">
        <v>20</v>
      </c>
      <c r="G107" s="10" t="s">
        <v>95</v>
      </c>
      <c r="H107" s="1">
        <v>150</v>
      </c>
      <c r="I107" s="11">
        <v>5.8000000000000003E-2</v>
      </c>
      <c r="J107" s="10" t="s">
        <v>13</v>
      </c>
      <c r="K107" s="1">
        <v>167.19499999999999</v>
      </c>
      <c r="L107" s="1" t="s">
        <v>14</v>
      </c>
      <c r="M107" s="1">
        <f t="shared" si="2"/>
        <v>-3.0471320265779482</v>
      </c>
      <c r="N107" s="1">
        <v>0.89400000000000002</v>
      </c>
      <c r="O107" s="1" t="s">
        <v>15</v>
      </c>
      <c r="P107" s="1">
        <v>300</v>
      </c>
      <c r="Q107" s="1" t="s">
        <v>18</v>
      </c>
      <c r="R107" s="11">
        <v>14.465</v>
      </c>
      <c r="S107" s="1" t="s">
        <v>18</v>
      </c>
      <c r="T107" s="11">
        <v>50.345999999999997</v>
      </c>
      <c r="U107" s="1" t="s">
        <v>18</v>
      </c>
      <c r="V107" s="11">
        <v>29.263000000000002</v>
      </c>
      <c r="W107" s="1">
        <v>1.7</v>
      </c>
      <c r="Y107" s="1" t="s">
        <v>17</v>
      </c>
      <c r="AA107" s="1" t="s">
        <v>17</v>
      </c>
      <c r="AG107" s="1" t="s">
        <v>18</v>
      </c>
      <c r="AH107" s="1">
        <v>300</v>
      </c>
      <c r="AI107" s="1" t="s">
        <v>18</v>
      </c>
      <c r="AJ107" s="1">
        <v>300</v>
      </c>
      <c r="AK107" s="1" t="s">
        <v>18</v>
      </c>
      <c r="AL107" s="1">
        <v>300</v>
      </c>
      <c r="AM107" s="1" t="s">
        <v>18</v>
      </c>
      <c r="AN107" s="1">
        <v>300</v>
      </c>
      <c r="AO107" s="1" t="s">
        <v>18</v>
      </c>
      <c r="AP107" s="1">
        <v>300</v>
      </c>
      <c r="AQ107" s="1" t="s">
        <v>587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</row>
    <row r="108" spans="1:49" x14ac:dyDescent="0.25">
      <c r="A108" s="10" t="s">
        <v>471</v>
      </c>
      <c r="B108" s="1">
        <v>2</v>
      </c>
      <c r="C108" s="1" t="s">
        <v>472</v>
      </c>
      <c r="D108" s="1">
        <v>5</v>
      </c>
      <c r="E108" s="10" t="s">
        <v>21</v>
      </c>
      <c r="F108" s="10" t="s">
        <v>20</v>
      </c>
      <c r="G108" s="10" t="s">
        <v>61</v>
      </c>
      <c r="H108" s="1">
        <v>375</v>
      </c>
      <c r="I108" s="11">
        <v>5.056</v>
      </c>
      <c r="J108" s="10" t="s">
        <v>36</v>
      </c>
      <c r="K108" s="1">
        <v>371.87</v>
      </c>
      <c r="L108" s="1" t="s">
        <v>25</v>
      </c>
      <c r="M108" s="1">
        <f t="shared" si="2"/>
        <v>-2.9963598760521117</v>
      </c>
      <c r="N108" s="1">
        <v>3.85</v>
      </c>
      <c r="O108" s="1" t="s">
        <v>15</v>
      </c>
      <c r="P108" s="1">
        <v>300</v>
      </c>
      <c r="Q108" s="1" t="s">
        <v>18</v>
      </c>
      <c r="R108" s="11">
        <v>275.49200000000002</v>
      </c>
      <c r="S108" s="1" t="s">
        <v>15</v>
      </c>
      <c r="T108" s="1">
        <v>300</v>
      </c>
      <c r="U108" s="1" t="s">
        <v>15</v>
      </c>
      <c r="V108" s="1">
        <v>300</v>
      </c>
      <c r="W108" s="1">
        <v>1</v>
      </c>
      <c r="Y108" s="1" t="s">
        <v>17</v>
      </c>
      <c r="AA108" s="1" t="s">
        <v>17</v>
      </c>
      <c r="AF108" s="1" t="s">
        <v>26</v>
      </c>
      <c r="AG108" s="1" t="s">
        <v>18</v>
      </c>
      <c r="AH108" s="11">
        <v>291.86200000000002</v>
      </c>
      <c r="AI108" s="1" t="s">
        <v>18</v>
      </c>
      <c r="AJ108" s="1">
        <v>300</v>
      </c>
      <c r="AK108" s="1" t="s">
        <v>18</v>
      </c>
      <c r="AL108" s="1">
        <v>300</v>
      </c>
      <c r="AM108" s="1" t="s">
        <v>18</v>
      </c>
      <c r="AN108" s="11">
        <v>12.935</v>
      </c>
      <c r="AO108" s="1" t="s">
        <v>18</v>
      </c>
      <c r="AP108" s="11">
        <v>8.7270000000000003</v>
      </c>
      <c r="AQ108" s="1" t="s">
        <v>587</v>
      </c>
      <c r="AR108" s="1">
        <v>0.36799999999999999</v>
      </c>
      <c r="AS108" s="1">
        <v>4</v>
      </c>
      <c r="AT108" s="1">
        <v>5</v>
      </c>
      <c r="AU108" s="1">
        <v>1</v>
      </c>
      <c r="AV108" s="1">
        <v>4</v>
      </c>
      <c r="AW108" s="1">
        <v>5</v>
      </c>
    </row>
    <row r="109" spans="1:49" x14ac:dyDescent="0.25">
      <c r="A109" s="10" t="s">
        <v>484</v>
      </c>
      <c r="B109" s="1">
        <v>4</v>
      </c>
      <c r="C109" s="1" t="s">
        <v>485</v>
      </c>
      <c r="D109" s="1">
        <v>3</v>
      </c>
      <c r="E109" s="10" t="s">
        <v>21</v>
      </c>
      <c r="F109" s="10" t="s">
        <v>20</v>
      </c>
      <c r="G109" s="10" t="s">
        <v>546</v>
      </c>
      <c r="H109" s="1">
        <v>320</v>
      </c>
      <c r="I109" s="11">
        <v>14.7</v>
      </c>
      <c r="J109" s="10" t="s">
        <v>24</v>
      </c>
      <c r="K109" s="1">
        <v>435.52499999999998</v>
      </c>
      <c r="L109" s="1" t="s">
        <v>35</v>
      </c>
      <c r="M109" s="1">
        <f t="shared" si="2"/>
        <v>-3.1338631111051183</v>
      </c>
      <c r="N109" s="1">
        <v>4.859</v>
      </c>
      <c r="O109" s="1" t="s">
        <v>15</v>
      </c>
      <c r="P109" s="1">
        <v>300</v>
      </c>
      <c r="Q109" s="1" t="s">
        <v>15</v>
      </c>
      <c r="R109" s="1">
        <v>300</v>
      </c>
      <c r="S109" s="1" t="s">
        <v>15</v>
      </c>
      <c r="T109" s="1">
        <v>300</v>
      </c>
      <c r="U109" s="1" t="s">
        <v>15</v>
      </c>
      <c r="V109" s="1">
        <v>300</v>
      </c>
      <c r="W109" s="1">
        <v>1</v>
      </c>
      <c r="Y109" s="1" t="s">
        <v>17</v>
      </c>
      <c r="AA109" s="1" t="s">
        <v>17</v>
      </c>
      <c r="AF109" s="1" t="s">
        <v>16</v>
      </c>
      <c r="AQ109" s="1" t="s">
        <v>587</v>
      </c>
      <c r="AR109" s="1">
        <v>0.375</v>
      </c>
      <c r="AS109" s="1">
        <v>4</v>
      </c>
      <c r="AT109" s="1">
        <v>4</v>
      </c>
      <c r="AU109" s="1">
        <v>0</v>
      </c>
      <c r="AV109" s="1">
        <v>4</v>
      </c>
      <c r="AW109" s="1">
        <v>4</v>
      </c>
    </row>
    <row r="110" spans="1:49" x14ac:dyDescent="0.25">
      <c r="A110" s="10" t="s">
        <v>486</v>
      </c>
      <c r="B110" s="1">
        <v>3</v>
      </c>
      <c r="C110" s="1" t="s">
        <v>487</v>
      </c>
      <c r="D110" s="1">
        <v>0</v>
      </c>
      <c r="E110" s="10" t="s">
        <v>28</v>
      </c>
      <c r="F110" s="10" t="s">
        <v>20</v>
      </c>
      <c r="G110" s="10" t="s">
        <v>58</v>
      </c>
      <c r="H110" s="1">
        <v>2000</v>
      </c>
      <c r="I110" s="11">
        <v>0.69</v>
      </c>
      <c r="J110" s="10" t="s">
        <v>24</v>
      </c>
      <c r="K110" s="1">
        <v>1449.271</v>
      </c>
      <c r="L110" s="1" t="s">
        <v>35</v>
      </c>
      <c r="M110" s="1">
        <f t="shared" si="2"/>
        <v>-2.8601196063704055</v>
      </c>
      <c r="N110" s="1">
        <v>-1.1419999999999999</v>
      </c>
      <c r="O110" s="1" t="s">
        <v>15</v>
      </c>
      <c r="P110" s="1">
        <v>300</v>
      </c>
      <c r="Q110" s="1" t="s">
        <v>15</v>
      </c>
      <c r="R110" s="1">
        <v>300</v>
      </c>
      <c r="S110" s="1" t="s">
        <v>15</v>
      </c>
      <c r="T110" s="1">
        <v>300</v>
      </c>
      <c r="U110" s="1" t="s">
        <v>15</v>
      </c>
      <c r="V110" s="1">
        <v>300</v>
      </c>
      <c r="W110" s="1">
        <v>1</v>
      </c>
      <c r="Y110" s="1" t="s">
        <v>17</v>
      </c>
      <c r="AA110" s="1" t="s">
        <v>17</v>
      </c>
      <c r="AB110" s="1" t="s">
        <v>15</v>
      </c>
      <c r="AC110" s="1">
        <v>300</v>
      </c>
      <c r="AD110" s="1" t="s">
        <v>18</v>
      </c>
      <c r="AE110" s="1">
        <v>47</v>
      </c>
      <c r="AG110" s="1" t="s">
        <v>18</v>
      </c>
      <c r="AH110" s="1">
        <v>300</v>
      </c>
      <c r="AI110" s="1" t="s">
        <v>18</v>
      </c>
      <c r="AJ110" s="1">
        <v>300</v>
      </c>
      <c r="AK110" s="1" t="s">
        <v>18</v>
      </c>
      <c r="AL110" s="1">
        <v>300</v>
      </c>
      <c r="AM110" s="1" t="s">
        <v>18</v>
      </c>
      <c r="AN110" s="1">
        <v>300</v>
      </c>
      <c r="AO110" s="1" t="s">
        <v>18</v>
      </c>
      <c r="AP110" s="1">
        <v>300</v>
      </c>
      <c r="AQ110" s="1" t="s">
        <v>587</v>
      </c>
      <c r="AR110" s="1">
        <v>0</v>
      </c>
      <c r="AS110" s="1">
        <v>0</v>
      </c>
      <c r="AT110" s="1">
        <v>0</v>
      </c>
      <c r="AU110" s="1">
        <v>0</v>
      </c>
      <c r="AV110" s="1">
        <v>4</v>
      </c>
      <c r="AW110" s="1">
        <v>4</v>
      </c>
    </row>
    <row r="111" spans="1:49" x14ac:dyDescent="0.25">
      <c r="A111" s="10" t="s">
        <v>489</v>
      </c>
      <c r="B111" s="1">
        <v>1</v>
      </c>
      <c r="C111" s="1" t="s">
        <v>488</v>
      </c>
      <c r="D111" s="1">
        <v>7</v>
      </c>
      <c r="E111" s="10" t="s">
        <v>21</v>
      </c>
      <c r="F111" s="10" t="s">
        <v>20</v>
      </c>
      <c r="G111" s="10" t="s">
        <v>61</v>
      </c>
      <c r="H111" s="1">
        <v>225</v>
      </c>
      <c r="I111" s="11">
        <v>0.6</v>
      </c>
      <c r="J111" s="10" t="s">
        <v>24</v>
      </c>
      <c r="K111" s="1">
        <v>277.40499999999997</v>
      </c>
      <c r="L111" s="1" t="s">
        <v>25</v>
      </c>
      <c r="M111" s="1">
        <f t="shared" si="2"/>
        <v>-3.0909317665020386</v>
      </c>
      <c r="N111" s="1">
        <v>3.2690000000000001</v>
      </c>
      <c r="O111" s="1" t="s">
        <v>15</v>
      </c>
      <c r="P111" s="11">
        <v>283.48099999999999</v>
      </c>
      <c r="Q111" s="1" t="s">
        <v>15</v>
      </c>
      <c r="R111" s="11">
        <v>257.04000000000002</v>
      </c>
      <c r="S111" s="1" t="s">
        <v>15</v>
      </c>
      <c r="T111" s="1">
        <v>300</v>
      </c>
      <c r="U111" s="1" t="s">
        <v>15</v>
      </c>
      <c r="V111" s="11">
        <v>290.62</v>
      </c>
      <c r="W111" s="1">
        <v>1</v>
      </c>
      <c r="Y111" s="1" t="s">
        <v>17</v>
      </c>
      <c r="AA111" s="1" t="s">
        <v>17</v>
      </c>
      <c r="AG111" s="1" t="s">
        <v>18</v>
      </c>
      <c r="AH111" s="1">
        <v>300</v>
      </c>
      <c r="AI111" s="1" t="s">
        <v>18</v>
      </c>
      <c r="AJ111" s="1">
        <v>300</v>
      </c>
      <c r="AK111" s="1" t="s">
        <v>18</v>
      </c>
      <c r="AL111" s="1">
        <v>300</v>
      </c>
      <c r="AM111" s="1" t="s">
        <v>18</v>
      </c>
      <c r="AN111" s="1">
        <v>300</v>
      </c>
      <c r="AO111" s="1" t="s">
        <v>18</v>
      </c>
      <c r="AP111" s="1">
        <v>300</v>
      </c>
      <c r="AQ111" s="1" t="s">
        <v>587</v>
      </c>
      <c r="AR111" s="1">
        <v>0.64700000000000002</v>
      </c>
      <c r="AS111" s="1">
        <v>4</v>
      </c>
      <c r="AT111" s="1">
        <v>4</v>
      </c>
      <c r="AU111" s="1">
        <v>0</v>
      </c>
      <c r="AV111" s="1">
        <v>4</v>
      </c>
      <c r="AW111" s="1">
        <v>4</v>
      </c>
    </row>
    <row r="112" spans="1:49" x14ac:dyDescent="0.25">
      <c r="A112" s="10" t="s">
        <v>491</v>
      </c>
      <c r="B112" s="1">
        <v>1</v>
      </c>
      <c r="C112" s="1" t="s">
        <v>490</v>
      </c>
      <c r="D112" s="1">
        <v>3</v>
      </c>
      <c r="E112" s="10" t="s">
        <v>12</v>
      </c>
      <c r="F112" s="10" t="s">
        <v>20</v>
      </c>
      <c r="G112" s="10" t="s">
        <v>333</v>
      </c>
      <c r="H112" s="1">
        <v>480</v>
      </c>
      <c r="I112" s="11">
        <v>0.16500000000000001</v>
      </c>
      <c r="J112" s="10" t="s">
        <v>36</v>
      </c>
      <c r="K112" s="1">
        <v>454.60700000000003</v>
      </c>
      <c r="L112" s="1" t="s">
        <v>25</v>
      </c>
      <c r="M112" s="1">
        <f t="shared" si="2"/>
        <v>-2.9763948812944205</v>
      </c>
      <c r="N112" s="1">
        <v>4.4660000000000002</v>
      </c>
      <c r="O112" s="1" t="s">
        <v>15</v>
      </c>
      <c r="P112" s="11">
        <v>223.91800000000001</v>
      </c>
      <c r="Q112" s="1" t="s">
        <v>18</v>
      </c>
      <c r="R112" s="11">
        <v>65.114000000000004</v>
      </c>
      <c r="S112" s="1" t="s">
        <v>18</v>
      </c>
      <c r="T112" s="11">
        <v>164.65700000000001</v>
      </c>
      <c r="U112" s="1" t="s">
        <v>18</v>
      </c>
      <c r="V112" s="11">
        <v>171.55199999999999</v>
      </c>
      <c r="W112" s="1">
        <v>1</v>
      </c>
      <c r="Y112" s="1" t="s">
        <v>17</v>
      </c>
      <c r="AA112" s="1" t="s">
        <v>17</v>
      </c>
      <c r="AB112" s="1" t="s">
        <v>18</v>
      </c>
      <c r="AC112" s="1">
        <v>6.7</v>
      </c>
      <c r="AD112" s="1" t="s">
        <v>18</v>
      </c>
      <c r="AE112" s="1">
        <v>61</v>
      </c>
      <c r="AF112" s="1" t="s">
        <v>16</v>
      </c>
      <c r="AG112" s="1" t="s">
        <v>18</v>
      </c>
      <c r="AH112" s="1">
        <v>300</v>
      </c>
      <c r="AI112" s="1" t="s">
        <v>18</v>
      </c>
      <c r="AJ112" s="11">
        <v>138.036</v>
      </c>
      <c r="AK112" s="1" t="s">
        <v>18</v>
      </c>
      <c r="AL112" s="11">
        <v>282.54599999999999</v>
      </c>
      <c r="AM112" s="1" t="s">
        <v>18</v>
      </c>
      <c r="AN112" s="11">
        <v>142.13900000000001</v>
      </c>
      <c r="AO112" s="1" t="s">
        <v>18</v>
      </c>
      <c r="AP112" s="11">
        <v>169.52199999999999</v>
      </c>
      <c r="AQ112" s="1" t="s">
        <v>587</v>
      </c>
      <c r="AR112" s="1">
        <v>0.51900000000000002</v>
      </c>
      <c r="AS112" s="1">
        <v>4</v>
      </c>
      <c r="AT112" s="1">
        <v>4</v>
      </c>
      <c r="AU112" s="1">
        <v>0</v>
      </c>
      <c r="AV112" s="1">
        <v>4</v>
      </c>
      <c r="AW112" s="1">
        <v>4</v>
      </c>
    </row>
    <row r="113" spans="1:49" x14ac:dyDescent="0.25">
      <c r="A113" s="10" t="s">
        <v>495</v>
      </c>
      <c r="B113" s="1">
        <v>2</v>
      </c>
      <c r="C113" s="1" t="s">
        <v>496</v>
      </c>
      <c r="D113" s="1">
        <v>5</v>
      </c>
      <c r="E113" s="10" t="s">
        <v>21</v>
      </c>
      <c r="F113" s="10" t="s">
        <v>20</v>
      </c>
      <c r="G113" s="10" t="s">
        <v>497</v>
      </c>
      <c r="H113" s="1">
        <v>10</v>
      </c>
      <c r="I113" s="11">
        <v>4.8650000000000002</v>
      </c>
      <c r="J113" s="10" t="s">
        <v>13</v>
      </c>
      <c r="K113" s="1">
        <v>308.33100000000002</v>
      </c>
      <c r="L113" s="1" t="s">
        <v>14</v>
      </c>
      <c r="M113" s="1">
        <f t="shared" si="2"/>
        <v>-4.4890171914540984</v>
      </c>
      <c r="N113" s="1">
        <v>2.9009999999999998</v>
      </c>
      <c r="O113" s="1" t="s">
        <v>15</v>
      </c>
      <c r="P113" s="1">
        <v>300</v>
      </c>
      <c r="Q113" s="1" t="s">
        <v>15</v>
      </c>
      <c r="R113" s="1">
        <v>300</v>
      </c>
      <c r="S113" s="1" t="s">
        <v>15</v>
      </c>
      <c r="T113" s="1">
        <v>300</v>
      </c>
      <c r="U113" s="1" t="s">
        <v>15</v>
      </c>
      <c r="V113" s="1">
        <v>300</v>
      </c>
      <c r="W113" s="1">
        <v>1</v>
      </c>
      <c r="Y113" s="1" t="s">
        <v>17</v>
      </c>
      <c r="Z113" s="1" t="s">
        <v>15</v>
      </c>
      <c r="AA113" s="1">
        <v>100</v>
      </c>
      <c r="AF113" s="1" t="s">
        <v>16</v>
      </c>
      <c r="AG113" s="1" t="s">
        <v>18</v>
      </c>
      <c r="AH113" s="1">
        <v>300</v>
      </c>
      <c r="AI113" s="1" t="s">
        <v>18</v>
      </c>
      <c r="AJ113" s="1">
        <v>300</v>
      </c>
      <c r="AK113" s="1" t="s">
        <v>18</v>
      </c>
      <c r="AL113" s="1">
        <v>300</v>
      </c>
      <c r="AM113" s="1" t="s">
        <v>18</v>
      </c>
      <c r="AN113" s="1">
        <v>300</v>
      </c>
      <c r="AO113" s="1" t="s">
        <v>18</v>
      </c>
      <c r="AP113" s="1">
        <v>300</v>
      </c>
      <c r="AQ113" s="1" t="s">
        <v>587</v>
      </c>
      <c r="AR113" s="1">
        <v>0.158</v>
      </c>
      <c r="AS113" s="1">
        <v>0</v>
      </c>
      <c r="AT113" s="1">
        <v>2</v>
      </c>
      <c r="AU113" s="1">
        <v>2</v>
      </c>
      <c r="AV113" s="1">
        <v>4</v>
      </c>
      <c r="AW113" s="1">
        <v>6</v>
      </c>
    </row>
    <row r="114" spans="1:49" x14ac:dyDescent="0.25">
      <c r="A114" s="10" t="s">
        <v>9</v>
      </c>
      <c r="B114" s="1">
        <v>1</v>
      </c>
      <c r="C114" s="1" t="s">
        <v>10</v>
      </c>
      <c r="D114" s="1">
        <v>5</v>
      </c>
      <c r="E114" s="10" t="s">
        <v>12</v>
      </c>
      <c r="F114" s="10" t="s">
        <v>11</v>
      </c>
      <c r="G114" s="10" t="s">
        <v>64</v>
      </c>
      <c r="H114" s="1">
        <v>12000</v>
      </c>
      <c r="I114" s="11">
        <v>152.80600000000001</v>
      </c>
      <c r="J114" s="10" t="s">
        <v>13</v>
      </c>
      <c r="K114" s="1">
        <v>153.136</v>
      </c>
      <c r="L114" s="1" t="s">
        <v>14</v>
      </c>
      <c r="M114" s="1">
        <f t="shared" si="2"/>
        <v>-1.10589605283792</v>
      </c>
      <c r="N114" s="1">
        <v>1.056</v>
      </c>
      <c r="O114" s="1" t="s">
        <v>15</v>
      </c>
      <c r="P114" s="1">
        <v>300</v>
      </c>
      <c r="Q114" s="1" t="s">
        <v>15</v>
      </c>
      <c r="R114" s="1">
        <v>300</v>
      </c>
      <c r="S114" s="1" t="s">
        <v>15</v>
      </c>
      <c r="T114" s="1">
        <v>300</v>
      </c>
      <c r="U114" s="1" t="s">
        <v>15</v>
      </c>
      <c r="V114" s="1">
        <v>300</v>
      </c>
      <c r="W114" s="1">
        <v>1</v>
      </c>
      <c r="Y114" s="1" t="s">
        <v>17</v>
      </c>
      <c r="AA114" s="1" t="s">
        <v>17</v>
      </c>
      <c r="AB114" s="1" t="s">
        <v>15</v>
      </c>
      <c r="AC114" s="1">
        <v>300</v>
      </c>
      <c r="AD114" s="1" t="s">
        <v>18</v>
      </c>
      <c r="AE114" s="1">
        <v>54</v>
      </c>
      <c r="AF114" s="1" t="s">
        <v>16</v>
      </c>
      <c r="AG114" s="1" t="s">
        <v>18</v>
      </c>
      <c r="AH114" s="1">
        <v>300</v>
      </c>
      <c r="AI114" s="1" t="s">
        <v>18</v>
      </c>
      <c r="AJ114" s="1">
        <v>300</v>
      </c>
      <c r="AK114" s="1" t="s">
        <v>18</v>
      </c>
      <c r="AL114" s="1">
        <v>300</v>
      </c>
      <c r="AM114" s="1" t="s">
        <v>18</v>
      </c>
      <c r="AN114" s="1">
        <v>300</v>
      </c>
      <c r="AO114" s="1" t="s">
        <v>18</v>
      </c>
      <c r="AP114" s="1">
        <v>300</v>
      </c>
      <c r="AQ114" s="1" t="s">
        <v>587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</row>
    <row r="115" spans="1:49" x14ac:dyDescent="0.25">
      <c r="A115" s="10" t="s">
        <v>507</v>
      </c>
      <c r="B115" s="1">
        <v>1</v>
      </c>
      <c r="C115" s="1" t="s">
        <v>22</v>
      </c>
      <c r="D115" s="1">
        <v>8</v>
      </c>
      <c r="E115" s="10" t="s">
        <v>12</v>
      </c>
      <c r="F115" s="10" t="s">
        <v>11</v>
      </c>
      <c r="G115" s="10" t="s">
        <v>23</v>
      </c>
      <c r="H115" s="1">
        <v>600</v>
      </c>
      <c r="I115" s="11">
        <v>14.8</v>
      </c>
      <c r="J115" s="10" t="s">
        <v>24</v>
      </c>
      <c r="K115" s="1">
        <v>286.33699999999999</v>
      </c>
      <c r="L115" s="1" t="s">
        <v>25</v>
      </c>
      <c r="M115" s="1">
        <f t="shared" si="2"/>
        <v>-2.6787262200884876</v>
      </c>
      <c r="N115" s="1">
        <v>0.80600000000000005</v>
      </c>
      <c r="O115" s="1" t="s">
        <v>15</v>
      </c>
      <c r="P115" s="1">
        <v>300</v>
      </c>
      <c r="Q115" s="1" t="s">
        <v>15</v>
      </c>
      <c r="R115" s="1">
        <v>300</v>
      </c>
      <c r="S115" s="1" t="s">
        <v>15</v>
      </c>
      <c r="T115" s="1">
        <v>300</v>
      </c>
      <c r="U115" s="1" t="s">
        <v>15</v>
      </c>
      <c r="V115" s="1">
        <v>300</v>
      </c>
      <c r="W115" s="1">
        <v>1</v>
      </c>
      <c r="Y115" s="1" t="s">
        <v>17</v>
      </c>
      <c r="AA115" s="1" t="s">
        <v>17</v>
      </c>
      <c r="AB115" s="1" t="s">
        <v>15</v>
      </c>
      <c r="AC115" s="1">
        <v>300</v>
      </c>
      <c r="AD115" s="1" t="s">
        <v>18</v>
      </c>
      <c r="AE115" s="1">
        <v>39</v>
      </c>
      <c r="AF115" s="1" t="s">
        <v>16</v>
      </c>
      <c r="AG115" s="1" t="s">
        <v>18</v>
      </c>
      <c r="AH115" s="1">
        <v>300</v>
      </c>
      <c r="AI115" s="1" t="s">
        <v>18</v>
      </c>
      <c r="AJ115" s="1">
        <v>300</v>
      </c>
      <c r="AK115" s="1" t="s">
        <v>18</v>
      </c>
      <c r="AL115" s="1">
        <v>300</v>
      </c>
      <c r="AM115" s="1" t="s">
        <v>18</v>
      </c>
      <c r="AN115" s="1">
        <v>300</v>
      </c>
      <c r="AO115" s="1" t="s">
        <v>18</v>
      </c>
      <c r="AP115" s="1">
        <v>300</v>
      </c>
      <c r="AQ115" s="1" t="s">
        <v>587</v>
      </c>
      <c r="AR115" s="1">
        <v>0.5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</row>
    <row r="116" spans="1:49" x14ac:dyDescent="0.25">
      <c r="A116" s="10" t="s">
        <v>48</v>
      </c>
      <c r="B116" s="1">
        <v>2</v>
      </c>
      <c r="C116" s="1" t="s">
        <v>49</v>
      </c>
      <c r="D116" s="1">
        <v>8</v>
      </c>
      <c r="E116" s="10" t="s">
        <v>12</v>
      </c>
      <c r="F116" s="10" t="s">
        <v>11</v>
      </c>
      <c r="G116" s="10" t="s">
        <v>50</v>
      </c>
      <c r="H116" s="1">
        <v>800</v>
      </c>
      <c r="I116" s="11">
        <v>13.811999999999999</v>
      </c>
      <c r="J116" s="10" t="s">
        <v>24</v>
      </c>
      <c r="K116" s="1">
        <v>136.114</v>
      </c>
      <c r="L116" s="1" t="s">
        <v>25</v>
      </c>
      <c r="M116" s="1">
        <f t="shared" si="2"/>
        <v>-2.2308128098502635</v>
      </c>
      <c r="N116" s="1">
        <v>0.63</v>
      </c>
      <c r="O116" s="1" t="s">
        <v>15</v>
      </c>
      <c r="P116" s="1">
        <v>300</v>
      </c>
      <c r="Q116" s="1" t="s">
        <v>15</v>
      </c>
      <c r="R116" s="1">
        <v>300</v>
      </c>
      <c r="S116" s="1" t="s">
        <v>15</v>
      </c>
      <c r="T116" s="1">
        <v>300</v>
      </c>
      <c r="U116" s="1" t="s">
        <v>15</v>
      </c>
      <c r="V116" s="1">
        <v>300</v>
      </c>
      <c r="W116" s="1">
        <v>1</v>
      </c>
      <c r="Y116" s="1" t="s">
        <v>17</v>
      </c>
      <c r="AA116" s="1" t="s">
        <v>17</v>
      </c>
      <c r="AF116" s="1" t="s">
        <v>16</v>
      </c>
      <c r="AG116" s="1" t="s">
        <v>18</v>
      </c>
      <c r="AH116" s="1">
        <v>300</v>
      </c>
      <c r="AI116" s="1" t="s">
        <v>18</v>
      </c>
      <c r="AJ116" s="1">
        <v>300</v>
      </c>
      <c r="AK116" s="1" t="s">
        <v>18</v>
      </c>
      <c r="AL116" s="1">
        <v>300</v>
      </c>
      <c r="AM116" s="1" t="s">
        <v>18</v>
      </c>
      <c r="AN116" s="1">
        <v>300</v>
      </c>
      <c r="AO116" s="1" t="s">
        <v>18</v>
      </c>
      <c r="AP116" s="1">
        <v>300</v>
      </c>
      <c r="AQ116" s="1" t="s">
        <v>587</v>
      </c>
      <c r="AR116" s="1">
        <v>0</v>
      </c>
      <c r="AS116" s="1">
        <v>0</v>
      </c>
      <c r="AT116" s="1">
        <v>0</v>
      </c>
      <c r="AU116" s="1">
        <v>0</v>
      </c>
      <c r="AV116" s="1">
        <v>4</v>
      </c>
      <c r="AW116" s="1">
        <v>4</v>
      </c>
    </row>
    <row r="117" spans="1:49" x14ac:dyDescent="0.25">
      <c r="A117" s="10" t="s">
        <v>59</v>
      </c>
      <c r="C117" s="1" t="s">
        <v>60</v>
      </c>
      <c r="D117" s="1">
        <v>8</v>
      </c>
      <c r="E117" s="10" t="s">
        <v>40</v>
      </c>
      <c r="F117" s="10" t="s">
        <v>11</v>
      </c>
      <c r="G117" s="10" t="s">
        <v>61</v>
      </c>
      <c r="H117" s="1">
        <v>200</v>
      </c>
      <c r="I117" s="11">
        <v>4.5999999999999996</v>
      </c>
      <c r="J117" s="10" t="s">
        <v>62</v>
      </c>
      <c r="K117" s="1">
        <v>337.46</v>
      </c>
      <c r="L117" s="1" t="s">
        <v>63</v>
      </c>
      <c r="M117" s="1">
        <f t="shared" si="2"/>
        <v>-3.2271923065140364</v>
      </c>
      <c r="N117" s="1">
        <v>2.5099999999999998</v>
      </c>
      <c r="O117" s="1" t="s">
        <v>15</v>
      </c>
      <c r="P117" s="1">
        <v>300</v>
      </c>
      <c r="Q117" s="1" t="s">
        <v>15</v>
      </c>
      <c r="R117" s="1">
        <v>300</v>
      </c>
      <c r="S117" s="1" t="s">
        <v>15</v>
      </c>
      <c r="T117" s="1">
        <v>300</v>
      </c>
      <c r="U117" s="1" t="s">
        <v>15</v>
      </c>
      <c r="V117" s="1">
        <v>300</v>
      </c>
      <c r="W117" s="1">
        <v>1</v>
      </c>
      <c r="Y117" s="1" t="s">
        <v>17</v>
      </c>
      <c r="AA117" s="1" t="s">
        <v>17</v>
      </c>
      <c r="AB117" s="1" t="s">
        <v>18</v>
      </c>
      <c r="AC117" s="1">
        <v>194</v>
      </c>
      <c r="AD117" s="1" t="s">
        <v>18</v>
      </c>
      <c r="AE117" s="1">
        <v>40</v>
      </c>
      <c r="AF117" s="1" t="s">
        <v>16</v>
      </c>
      <c r="AG117" s="1" t="s">
        <v>18</v>
      </c>
      <c r="AH117" s="1">
        <v>300</v>
      </c>
      <c r="AI117" s="1" t="s">
        <v>18</v>
      </c>
      <c r="AJ117" s="1">
        <v>300</v>
      </c>
      <c r="AK117" s="1" t="s">
        <v>18</v>
      </c>
      <c r="AL117" s="1">
        <v>300</v>
      </c>
      <c r="AM117" s="1" t="s">
        <v>18</v>
      </c>
      <c r="AN117" s="1">
        <v>300</v>
      </c>
      <c r="AO117" s="1" t="s">
        <v>18</v>
      </c>
      <c r="AP117" s="1">
        <v>300</v>
      </c>
      <c r="AQ117" s="1" t="s">
        <v>587</v>
      </c>
      <c r="AR117" s="1">
        <v>0.40899999999999997</v>
      </c>
      <c r="AS117" s="1">
        <v>0</v>
      </c>
      <c r="AT117" s="1">
        <v>0</v>
      </c>
      <c r="AU117" s="1">
        <v>0</v>
      </c>
      <c r="AV117" s="1">
        <v>4</v>
      </c>
      <c r="AW117" s="1">
        <v>4</v>
      </c>
    </row>
    <row r="118" spans="1:49" x14ac:dyDescent="0.25">
      <c r="A118" s="10" t="s">
        <v>67</v>
      </c>
      <c r="B118" s="1">
        <v>2</v>
      </c>
      <c r="C118" s="1" t="s">
        <v>65</v>
      </c>
      <c r="D118" s="1">
        <v>8</v>
      </c>
      <c r="E118" s="10" t="s">
        <v>32</v>
      </c>
      <c r="F118" s="10" t="s">
        <v>11</v>
      </c>
      <c r="G118" s="10" t="s">
        <v>66</v>
      </c>
      <c r="H118" s="1">
        <v>1600</v>
      </c>
      <c r="I118" s="11">
        <v>0.85199999999999998</v>
      </c>
      <c r="J118" s="10" t="s">
        <v>36</v>
      </c>
      <c r="K118" s="1">
        <v>645.30799999999999</v>
      </c>
      <c r="L118" s="1" t="s">
        <v>35</v>
      </c>
      <c r="M118" s="1">
        <f t="shared" si="2"/>
        <v>-2.6056470665118217</v>
      </c>
      <c r="N118" s="1">
        <v>8.9450000000000003</v>
      </c>
      <c r="O118" s="1" t="s">
        <v>15</v>
      </c>
      <c r="P118" s="11">
        <v>41.768999999999998</v>
      </c>
      <c r="Q118" s="1" t="s">
        <v>15</v>
      </c>
      <c r="R118" s="11">
        <v>31.597000000000001</v>
      </c>
      <c r="S118" s="1" t="s">
        <v>15</v>
      </c>
      <c r="T118" s="11">
        <v>94.228999999999999</v>
      </c>
      <c r="U118" s="1" t="s">
        <v>15</v>
      </c>
      <c r="V118" s="11">
        <v>47.956000000000003</v>
      </c>
      <c r="W118" s="1">
        <v>2</v>
      </c>
      <c r="X118" s="1" t="s">
        <v>15</v>
      </c>
      <c r="Y118" s="1">
        <v>25</v>
      </c>
      <c r="Z118" s="1" t="s">
        <v>15</v>
      </c>
      <c r="AA118" s="1">
        <v>100</v>
      </c>
      <c r="AB118" s="1" t="s">
        <v>15</v>
      </c>
      <c r="AC118" s="1">
        <v>300</v>
      </c>
      <c r="AD118" s="1" t="s">
        <v>18</v>
      </c>
      <c r="AE118" s="1">
        <v>92</v>
      </c>
      <c r="AF118" s="1" t="s">
        <v>16</v>
      </c>
      <c r="AG118" s="1" t="s">
        <v>18</v>
      </c>
      <c r="AH118" s="11">
        <v>28.103999999999999</v>
      </c>
      <c r="AI118" s="1" t="s">
        <v>18</v>
      </c>
      <c r="AJ118" s="11">
        <v>20.594000000000001</v>
      </c>
      <c r="AK118" s="1" t="s">
        <v>18</v>
      </c>
      <c r="AL118" s="11">
        <v>21.114000000000001</v>
      </c>
      <c r="AM118" s="1" t="s">
        <v>18</v>
      </c>
      <c r="AN118" s="11">
        <v>47.323999999999998</v>
      </c>
      <c r="AO118" s="1" t="s">
        <v>18</v>
      </c>
      <c r="AP118" s="11">
        <v>17.152000000000001</v>
      </c>
      <c r="AQ118" s="1" t="s">
        <v>587</v>
      </c>
      <c r="AR118" s="1">
        <v>0.4</v>
      </c>
      <c r="AS118" s="1">
        <v>4</v>
      </c>
      <c r="AT118" s="1">
        <v>12</v>
      </c>
      <c r="AU118" s="1">
        <v>8</v>
      </c>
      <c r="AV118" s="1">
        <v>4</v>
      </c>
      <c r="AW118" s="1">
        <v>12</v>
      </c>
    </row>
    <row r="119" spans="1:49" x14ac:dyDescent="0.25">
      <c r="A119" s="10" t="s">
        <v>75</v>
      </c>
      <c r="B119" s="1">
        <v>1</v>
      </c>
      <c r="C119" s="1" t="s">
        <v>76</v>
      </c>
      <c r="D119" s="1">
        <v>5</v>
      </c>
      <c r="E119" s="10" t="s">
        <v>12</v>
      </c>
      <c r="F119" s="10" t="s">
        <v>11</v>
      </c>
      <c r="G119" s="10" t="s">
        <v>77</v>
      </c>
      <c r="H119" s="1">
        <v>200</v>
      </c>
      <c r="I119" s="11">
        <v>3.6070000000000002</v>
      </c>
      <c r="J119" s="10" t="s">
        <v>13</v>
      </c>
      <c r="K119" s="1">
        <v>277.267</v>
      </c>
      <c r="L119" s="1" t="s">
        <v>63</v>
      </c>
      <c r="M119" s="1">
        <f t="shared" si="2"/>
        <v>-3.1418681877590253</v>
      </c>
      <c r="N119" s="1">
        <v>0.51200000000000001</v>
      </c>
      <c r="O119" s="1" t="s">
        <v>15</v>
      </c>
      <c r="P119" s="11">
        <v>198.18</v>
      </c>
      <c r="Q119" s="1" t="s">
        <v>15</v>
      </c>
      <c r="R119" s="11">
        <v>27.356999999999999</v>
      </c>
      <c r="S119" s="1" t="s">
        <v>15</v>
      </c>
      <c r="T119" s="1">
        <v>300</v>
      </c>
      <c r="U119" s="1" t="s">
        <v>15</v>
      </c>
      <c r="V119" s="11">
        <v>161.06700000000001</v>
      </c>
      <c r="W119" s="1">
        <v>1.9</v>
      </c>
      <c r="Y119" s="1" t="s">
        <v>17</v>
      </c>
      <c r="AA119" s="1" t="s">
        <v>17</v>
      </c>
      <c r="AG119" s="1" t="s">
        <v>18</v>
      </c>
      <c r="AH119" s="1">
        <v>300</v>
      </c>
      <c r="AI119" s="1" t="s">
        <v>18</v>
      </c>
      <c r="AJ119" s="11">
        <v>158.964</v>
      </c>
      <c r="AK119" s="1" t="s">
        <v>18</v>
      </c>
      <c r="AL119" s="11">
        <v>53.037999999999997</v>
      </c>
      <c r="AM119" s="1" t="s">
        <v>18</v>
      </c>
      <c r="AN119" s="11">
        <v>77.933000000000007</v>
      </c>
      <c r="AO119" s="1" t="s">
        <v>18</v>
      </c>
      <c r="AP119" s="11">
        <v>44.015999999999998</v>
      </c>
      <c r="AQ119" s="1" t="s">
        <v>587</v>
      </c>
      <c r="AR119" s="1">
        <v>0.111</v>
      </c>
      <c r="AS119" s="1">
        <v>0</v>
      </c>
      <c r="AT119" s="1">
        <v>3</v>
      </c>
      <c r="AU119" s="1">
        <v>3</v>
      </c>
      <c r="AV119" s="1">
        <v>0</v>
      </c>
      <c r="AW119" s="1">
        <v>3</v>
      </c>
    </row>
    <row r="120" spans="1:49" x14ac:dyDescent="0.25">
      <c r="A120" s="10" t="s">
        <v>78</v>
      </c>
      <c r="C120" s="1" t="s">
        <v>79</v>
      </c>
      <c r="D120" s="1">
        <v>8</v>
      </c>
      <c r="E120" s="10" t="s">
        <v>40</v>
      </c>
      <c r="F120" s="10" t="s">
        <v>11</v>
      </c>
      <c r="G120" s="10" t="s">
        <v>30</v>
      </c>
      <c r="H120" s="1">
        <v>600</v>
      </c>
      <c r="I120" s="11">
        <v>156.78</v>
      </c>
      <c r="J120" s="10" t="s">
        <v>24</v>
      </c>
      <c r="K120" s="1">
        <v>301.72899999999998</v>
      </c>
      <c r="L120" s="1" t="s">
        <v>25</v>
      </c>
      <c r="M120" s="1">
        <f t="shared" si="2"/>
        <v>-2.7014658030286931</v>
      </c>
      <c r="N120" s="1">
        <v>3.8239999999999998</v>
      </c>
      <c r="O120" s="1" t="s">
        <v>18</v>
      </c>
      <c r="P120" s="11">
        <v>239.84200000000001</v>
      </c>
      <c r="Q120" s="1" t="s">
        <v>15</v>
      </c>
      <c r="R120" s="1">
        <v>300</v>
      </c>
      <c r="S120" s="1" t="s">
        <v>15</v>
      </c>
      <c r="T120" s="1">
        <v>300</v>
      </c>
      <c r="U120" s="1" t="s">
        <v>15</v>
      </c>
      <c r="V120" s="1">
        <v>300</v>
      </c>
      <c r="W120" s="1">
        <v>1</v>
      </c>
      <c r="Y120" s="1" t="s">
        <v>17</v>
      </c>
      <c r="AA120" s="1" t="s">
        <v>17</v>
      </c>
      <c r="AB120" s="1" t="s">
        <v>18</v>
      </c>
      <c r="AC120" s="1">
        <v>112.7</v>
      </c>
      <c r="AD120" s="1" t="s">
        <v>18</v>
      </c>
      <c r="AE120" s="1">
        <v>96</v>
      </c>
      <c r="AF120" s="1" t="s">
        <v>16</v>
      </c>
      <c r="AG120" s="1" t="s">
        <v>18</v>
      </c>
      <c r="AH120" s="1">
        <v>300</v>
      </c>
      <c r="AI120" s="1" t="s">
        <v>18</v>
      </c>
      <c r="AJ120" s="1">
        <v>300</v>
      </c>
      <c r="AK120" s="1" t="s">
        <v>18</v>
      </c>
      <c r="AL120" s="1">
        <v>300</v>
      </c>
      <c r="AM120" s="1" t="s">
        <v>18</v>
      </c>
      <c r="AN120" s="1">
        <v>300</v>
      </c>
      <c r="AO120" s="1" t="s">
        <v>18</v>
      </c>
      <c r="AP120" s="1">
        <v>300</v>
      </c>
      <c r="AQ120" s="11">
        <v>95.11</v>
      </c>
      <c r="AR120" s="1">
        <v>0.125</v>
      </c>
      <c r="AS120" s="1">
        <v>4</v>
      </c>
      <c r="AT120" s="1">
        <v>11</v>
      </c>
      <c r="AU120" s="1">
        <v>7</v>
      </c>
      <c r="AV120" s="1">
        <v>4</v>
      </c>
      <c r="AW120" s="1">
        <v>11</v>
      </c>
    </row>
    <row r="121" spans="1:49" x14ac:dyDescent="0.25">
      <c r="A121" s="10" t="s">
        <v>80</v>
      </c>
      <c r="C121" s="1" t="s">
        <v>81</v>
      </c>
      <c r="D121" s="1">
        <v>8</v>
      </c>
      <c r="E121" s="10" t="s">
        <v>40</v>
      </c>
      <c r="F121" s="10" t="s">
        <v>11</v>
      </c>
      <c r="G121" s="10" t="s">
        <v>82</v>
      </c>
      <c r="H121" s="1">
        <v>300</v>
      </c>
      <c r="I121" s="11">
        <v>15</v>
      </c>
      <c r="J121" s="10" t="s">
        <v>24</v>
      </c>
      <c r="K121" s="1">
        <v>266.29500000000002</v>
      </c>
      <c r="L121" s="1" t="s">
        <v>25</v>
      </c>
      <c r="M121" s="1">
        <f t="shared" si="2"/>
        <v>-2.9482417574091198</v>
      </c>
      <c r="N121" s="1">
        <v>4.6420000000000003</v>
      </c>
      <c r="O121" s="1" t="s">
        <v>18</v>
      </c>
      <c r="P121" s="11">
        <v>48.290999999999997</v>
      </c>
      <c r="Q121" s="1" t="s">
        <v>18</v>
      </c>
      <c r="R121" s="11">
        <v>50.444000000000003</v>
      </c>
      <c r="S121" s="1" t="s">
        <v>15</v>
      </c>
      <c r="T121" s="11">
        <v>159.76599999999999</v>
      </c>
      <c r="U121" s="1" t="s">
        <v>18</v>
      </c>
      <c r="V121" s="11">
        <v>89.414000000000001</v>
      </c>
      <c r="W121" s="1">
        <v>1.8</v>
      </c>
      <c r="X121" s="1" t="s">
        <v>15</v>
      </c>
      <c r="Y121" s="11">
        <v>22.099640040000001</v>
      </c>
      <c r="Z121" s="1" t="s">
        <v>18</v>
      </c>
      <c r="AA121" s="11">
        <v>40.859000000000002</v>
      </c>
      <c r="AB121" s="1" t="s">
        <v>18</v>
      </c>
      <c r="AC121" s="1">
        <v>4</v>
      </c>
      <c r="AD121" s="1" t="s">
        <v>18</v>
      </c>
      <c r="AE121" s="1">
        <v>100</v>
      </c>
      <c r="AF121" s="1" t="s">
        <v>26</v>
      </c>
      <c r="AG121" s="1" t="s">
        <v>18</v>
      </c>
      <c r="AH121" s="11">
        <v>50.817999999999998</v>
      </c>
      <c r="AI121" s="1" t="s">
        <v>18</v>
      </c>
      <c r="AJ121" s="11">
        <v>43.295999999999999</v>
      </c>
      <c r="AK121" s="1" t="s">
        <v>18</v>
      </c>
      <c r="AL121" s="11">
        <v>47.274999999999999</v>
      </c>
      <c r="AM121" s="1" t="s">
        <v>18</v>
      </c>
      <c r="AN121" s="11">
        <v>5.806</v>
      </c>
      <c r="AO121" s="1" t="s">
        <v>18</v>
      </c>
      <c r="AP121" s="11">
        <v>53.012999999999998</v>
      </c>
      <c r="AQ121" s="11">
        <v>69.745000000000005</v>
      </c>
      <c r="AR121" s="1">
        <v>0.11799999999999999</v>
      </c>
      <c r="AS121" s="1">
        <v>4</v>
      </c>
      <c r="AT121" s="1">
        <v>16</v>
      </c>
      <c r="AU121" s="1">
        <v>12</v>
      </c>
      <c r="AV121" s="1">
        <v>4</v>
      </c>
      <c r="AW121" s="1">
        <v>16</v>
      </c>
    </row>
    <row r="122" spans="1:49" x14ac:dyDescent="0.25">
      <c r="A122" s="10" t="s">
        <v>83</v>
      </c>
      <c r="C122" s="1" t="s">
        <v>84</v>
      </c>
      <c r="D122" s="1">
        <v>8</v>
      </c>
      <c r="E122" s="10" t="s">
        <v>40</v>
      </c>
      <c r="F122" s="10" t="s">
        <v>11</v>
      </c>
      <c r="G122" s="10" t="s">
        <v>50</v>
      </c>
      <c r="H122" s="1">
        <v>100</v>
      </c>
      <c r="I122" s="11">
        <v>4.3390000000000004</v>
      </c>
      <c r="J122" s="10" t="s">
        <v>24</v>
      </c>
      <c r="K122" s="1">
        <v>424.08699999999999</v>
      </c>
      <c r="L122" s="1" t="s">
        <v>35</v>
      </c>
      <c r="M122" s="1">
        <f t="shared" si="2"/>
        <v>-3.6274549597627095</v>
      </c>
      <c r="N122" s="1">
        <v>5.9779999999999998</v>
      </c>
      <c r="O122" s="1" t="s">
        <v>18</v>
      </c>
      <c r="P122" s="11">
        <v>88.441999999999993</v>
      </c>
      <c r="Q122" s="1" t="s">
        <v>18</v>
      </c>
      <c r="R122" s="11">
        <v>98.594999999999999</v>
      </c>
      <c r="S122" s="1" t="s">
        <v>15</v>
      </c>
      <c r="T122" s="11">
        <v>225.60599999999999</v>
      </c>
      <c r="U122" s="1" t="s">
        <v>15</v>
      </c>
      <c r="V122" s="11">
        <v>152.10300000000001</v>
      </c>
      <c r="W122" s="1">
        <v>1.5</v>
      </c>
      <c r="X122" s="1" t="s">
        <v>15</v>
      </c>
      <c r="Y122" s="11">
        <v>15.35164266</v>
      </c>
      <c r="Z122" s="1" t="s">
        <v>43</v>
      </c>
      <c r="AA122" s="11">
        <v>3.7829999999999999</v>
      </c>
      <c r="AB122" s="1" t="s">
        <v>18</v>
      </c>
      <c r="AC122" s="1">
        <v>0.4</v>
      </c>
      <c r="AD122" s="1" t="s">
        <v>18</v>
      </c>
      <c r="AE122" s="1">
        <v>100</v>
      </c>
      <c r="AF122" s="1" t="s">
        <v>26</v>
      </c>
      <c r="AG122" s="1" t="s">
        <v>18</v>
      </c>
      <c r="AH122" s="11">
        <v>58.71</v>
      </c>
      <c r="AI122" s="1" t="s">
        <v>18</v>
      </c>
      <c r="AJ122" s="11">
        <v>39.340000000000003</v>
      </c>
      <c r="AK122" s="1" t="s">
        <v>18</v>
      </c>
      <c r="AL122" s="11">
        <v>33.75</v>
      </c>
      <c r="AM122" s="1" t="s">
        <v>18</v>
      </c>
      <c r="AN122" s="11">
        <v>19.91</v>
      </c>
      <c r="AO122" s="1" t="s">
        <v>18</v>
      </c>
      <c r="AP122" s="11">
        <v>20.3</v>
      </c>
      <c r="AQ122" s="11">
        <v>14.94</v>
      </c>
      <c r="AR122" s="1">
        <v>0.11799999999999999</v>
      </c>
      <c r="AS122" s="1">
        <v>4</v>
      </c>
      <c r="AT122" s="1">
        <v>16</v>
      </c>
      <c r="AU122" s="1">
        <v>12</v>
      </c>
      <c r="AV122" s="1">
        <v>4</v>
      </c>
      <c r="AW122" s="1">
        <v>16</v>
      </c>
    </row>
    <row r="123" spans="1:49" x14ac:dyDescent="0.25">
      <c r="A123" s="10" t="s">
        <v>85</v>
      </c>
      <c r="C123" s="1" t="s">
        <v>86</v>
      </c>
      <c r="D123" s="1">
        <v>8</v>
      </c>
      <c r="E123" s="10" t="s">
        <v>40</v>
      </c>
      <c r="F123" s="10" t="s">
        <v>11</v>
      </c>
      <c r="G123" s="10" t="s">
        <v>50</v>
      </c>
      <c r="H123" s="1">
        <v>600</v>
      </c>
      <c r="I123" s="11">
        <v>5.5</v>
      </c>
      <c r="J123" s="10" t="s">
        <v>13</v>
      </c>
      <c r="K123" s="1">
        <v>518.07899999999995</v>
      </c>
      <c r="L123" s="1" t="s">
        <v>87</v>
      </c>
      <c r="M123" s="1">
        <f t="shared" si="2"/>
        <v>-2.936244738411955</v>
      </c>
      <c r="N123" s="1">
        <v>6.3579999999999997</v>
      </c>
      <c r="O123" s="1" t="s">
        <v>18</v>
      </c>
      <c r="P123" s="11">
        <v>105.11799999999999</v>
      </c>
      <c r="Q123" s="1" t="s">
        <v>18</v>
      </c>
      <c r="R123" s="11">
        <v>85.887</v>
      </c>
      <c r="S123" s="1" t="s">
        <v>18</v>
      </c>
      <c r="T123" s="11">
        <v>187.27</v>
      </c>
      <c r="U123" s="1" t="s">
        <v>18</v>
      </c>
      <c r="V123" s="11">
        <v>76.897000000000006</v>
      </c>
      <c r="W123" s="1">
        <v>2.4</v>
      </c>
      <c r="X123" s="1" t="s">
        <v>18</v>
      </c>
      <c r="Y123" s="11">
        <v>15.806109899999999</v>
      </c>
      <c r="Z123" s="1" t="s">
        <v>43</v>
      </c>
      <c r="AA123" s="11">
        <v>3.125</v>
      </c>
      <c r="AB123" s="1" t="s">
        <v>18</v>
      </c>
      <c r="AC123" s="1">
        <v>2.2999999999999998</v>
      </c>
      <c r="AD123" s="1" t="s">
        <v>18</v>
      </c>
      <c r="AE123" s="1">
        <v>106</v>
      </c>
      <c r="AF123" s="1" t="s">
        <v>16</v>
      </c>
      <c r="AG123" s="1" t="s">
        <v>18</v>
      </c>
      <c r="AH123" s="11">
        <v>33.268999999999998</v>
      </c>
      <c r="AK123" s="1" t="s">
        <v>18</v>
      </c>
      <c r="AL123" s="11">
        <v>17.141999999999999</v>
      </c>
      <c r="AQ123" s="11">
        <v>11.102</v>
      </c>
      <c r="AR123" s="1">
        <v>0.11799999999999999</v>
      </c>
      <c r="AS123" s="1">
        <v>4</v>
      </c>
      <c r="AT123" s="1">
        <v>18</v>
      </c>
      <c r="AU123" s="1">
        <v>14</v>
      </c>
      <c r="AV123" s="1">
        <v>4</v>
      </c>
      <c r="AW123" s="1">
        <v>18</v>
      </c>
    </row>
    <row r="124" spans="1:49" x14ac:dyDescent="0.25">
      <c r="A124" s="10" t="s">
        <v>93</v>
      </c>
      <c r="B124" s="1">
        <v>2</v>
      </c>
      <c r="C124" s="1" t="s">
        <v>94</v>
      </c>
      <c r="D124" s="1">
        <v>8</v>
      </c>
      <c r="E124" s="10" t="s">
        <v>12</v>
      </c>
      <c r="F124" s="10" t="s">
        <v>11</v>
      </c>
      <c r="G124" s="10" t="s">
        <v>95</v>
      </c>
      <c r="H124" s="1">
        <v>50</v>
      </c>
      <c r="I124" s="11">
        <v>1.97</v>
      </c>
      <c r="J124" s="10" t="s">
        <v>24</v>
      </c>
      <c r="K124" s="1">
        <v>430.37700000000001</v>
      </c>
      <c r="L124" s="1" t="s">
        <v>25</v>
      </c>
      <c r="M124" s="1">
        <f t="shared" si="2"/>
        <v>-3.9348790495862853</v>
      </c>
      <c r="N124" s="1">
        <v>2.7069999999999999</v>
      </c>
      <c r="O124" s="1" t="s">
        <v>18</v>
      </c>
      <c r="P124" s="1">
        <v>99.3</v>
      </c>
      <c r="Q124" s="1" t="s">
        <v>18</v>
      </c>
      <c r="R124" s="1">
        <v>135.101</v>
      </c>
      <c r="S124" s="1" t="s">
        <v>15</v>
      </c>
      <c r="T124" s="1">
        <v>300</v>
      </c>
      <c r="U124" s="1" t="s">
        <v>18</v>
      </c>
      <c r="V124" s="11">
        <v>110.048</v>
      </c>
      <c r="W124" s="1">
        <v>2.7</v>
      </c>
      <c r="X124" s="1" t="s">
        <v>18</v>
      </c>
      <c r="Y124" s="1">
        <v>11.020412459999999</v>
      </c>
      <c r="AA124" s="1" t="s">
        <v>17</v>
      </c>
      <c r="AB124" s="1" t="s">
        <v>18</v>
      </c>
      <c r="AC124" s="1">
        <v>18.8</v>
      </c>
      <c r="AD124" s="1" t="s">
        <v>18</v>
      </c>
      <c r="AE124" s="1">
        <v>89</v>
      </c>
      <c r="AF124" s="1" t="s">
        <v>16</v>
      </c>
      <c r="AG124" s="1" t="s">
        <v>18</v>
      </c>
      <c r="AH124" s="11">
        <v>35.445</v>
      </c>
      <c r="AI124" s="1" t="s">
        <v>18</v>
      </c>
      <c r="AJ124" s="11">
        <v>23.198</v>
      </c>
      <c r="AK124" s="1" t="s">
        <v>18</v>
      </c>
      <c r="AL124" s="11">
        <v>224.16200000000001</v>
      </c>
      <c r="AM124" s="1" t="s">
        <v>18</v>
      </c>
      <c r="AN124" s="11">
        <v>31.628</v>
      </c>
      <c r="AO124" s="1" t="s">
        <v>18</v>
      </c>
      <c r="AP124" s="11">
        <v>13.976000000000001</v>
      </c>
      <c r="AQ124" s="11">
        <v>25.783999999999999</v>
      </c>
      <c r="AR124" s="1">
        <v>0.222</v>
      </c>
      <c r="AS124" s="1">
        <v>0</v>
      </c>
      <c r="AT124" s="1">
        <v>8</v>
      </c>
      <c r="AU124" s="1">
        <v>8</v>
      </c>
      <c r="AV124" s="1">
        <v>4</v>
      </c>
      <c r="AW124" s="1">
        <v>12</v>
      </c>
    </row>
    <row r="125" spans="1:49" x14ac:dyDescent="0.25">
      <c r="A125" s="10" t="s">
        <v>99</v>
      </c>
      <c r="B125" s="1">
        <v>2</v>
      </c>
      <c r="C125" s="1" t="s">
        <v>100</v>
      </c>
      <c r="D125" s="1">
        <v>7</v>
      </c>
      <c r="E125" s="10" t="s">
        <v>32</v>
      </c>
      <c r="F125" s="10" t="s">
        <v>11</v>
      </c>
      <c r="G125" s="10" t="s">
        <v>55</v>
      </c>
      <c r="H125" s="1">
        <v>250</v>
      </c>
      <c r="I125" s="11">
        <v>4.2</v>
      </c>
      <c r="J125" s="10" t="s">
        <v>13</v>
      </c>
      <c r="K125" s="1">
        <v>551.61410000000001</v>
      </c>
      <c r="L125" s="1" t="s">
        <v>101</v>
      </c>
      <c r="M125" s="1">
        <f t="shared" si="2"/>
        <v>-3.3436953501260658</v>
      </c>
      <c r="N125" s="1">
        <v>4.1669999999999998</v>
      </c>
      <c r="O125" s="1" t="s">
        <v>18</v>
      </c>
      <c r="P125" s="11">
        <v>146.917</v>
      </c>
      <c r="Q125" s="1" t="s">
        <v>15</v>
      </c>
      <c r="R125" s="11">
        <v>226.16499999999999</v>
      </c>
      <c r="S125" s="1" t="s">
        <v>15</v>
      </c>
      <c r="T125" s="1">
        <v>300</v>
      </c>
      <c r="U125" s="1" t="s">
        <v>15</v>
      </c>
      <c r="V125" s="1">
        <v>300</v>
      </c>
      <c r="W125" s="1">
        <v>1</v>
      </c>
      <c r="X125" s="1" t="s">
        <v>15</v>
      </c>
      <c r="Y125" s="1">
        <v>25</v>
      </c>
      <c r="AA125" s="1" t="s">
        <v>17</v>
      </c>
      <c r="AB125" s="1" t="s">
        <v>15</v>
      </c>
      <c r="AC125" s="1">
        <v>300</v>
      </c>
      <c r="AD125" s="1" t="s">
        <v>18</v>
      </c>
      <c r="AE125" s="1">
        <v>95</v>
      </c>
      <c r="AF125" s="1" t="s">
        <v>26</v>
      </c>
      <c r="AG125" s="1" t="s">
        <v>18</v>
      </c>
      <c r="AH125" s="1">
        <v>300</v>
      </c>
      <c r="AI125" s="1" t="s">
        <v>18</v>
      </c>
      <c r="AJ125" s="1">
        <v>300</v>
      </c>
      <c r="AK125" s="1" t="s">
        <v>18</v>
      </c>
      <c r="AL125" s="1">
        <v>300</v>
      </c>
      <c r="AM125" s="1" t="s">
        <v>18</v>
      </c>
      <c r="AN125" s="1">
        <v>300</v>
      </c>
      <c r="AO125" s="1" t="s">
        <v>18</v>
      </c>
      <c r="AP125" s="1">
        <v>300</v>
      </c>
      <c r="AQ125" s="11">
        <v>50.29</v>
      </c>
      <c r="AR125" s="1">
        <v>0.25900000000000001</v>
      </c>
      <c r="AS125" s="1">
        <v>4</v>
      </c>
      <c r="AT125" s="1">
        <v>11</v>
      </c>
      <c r="AU125" s="1">
        <v>7</v>
      </c>
      <c r="AV125" s="1">
        <v>4</v>
      </c>
      <c r="AW125" s="1">
        <v>11</v>
      </c>
    </row>
    <row r="126" spans="1:49" x14ac:dyDescent="0.25">
      <c r="A126" s="10" t="s">
        <v>102</v>
      </c>
      <c r="C126" s="1" t="s">
        <v>103</v>
      </c>
      <c r="D126" s="1">
        <v>8</v>
      </c>
      <c r="E126" s="10" t="s">
        <v>40</v>
      </c>
      <c r="F126" s="10" t="s">
        <v>11</v>
      </c>
      <c r="G126" s="10" t="s">
        <v>30</v>
      </c>
      <c r="H126" s="1">
        <v>150</v>
      </c>
      <c r="I126" s="11">
        <v>14.4</v>
      </c>
      <c r="J126" s="10" t="s">
        <v>24</v>
      </c>
      <c r="K126" s="1">
        <v>334.17399999999998</v>
      </c>
      <c r="L126" s="1" t="s">
        <v>25</v>
      </c>
      <c r="M126" s="1">
        <f t="shared" si="2"/>
        <v>-3.3478813980642741</v>
      </c>
      <c r="N126" s="1">
        <v>3.2839999999999998</v>
      </c>
      <c r="O126" s="1" t="s">
        <v>15</v>
      </c>
      <c r="P126" s="1">
        <v>300</v>
      </c>
      <c r="Q126" s="1" t="s">
        <v>15</v>
      </c>
      <c r="R126" s="1">
        <v>300</v>
      </c>
      <c r="S126" s="1" t="s">
        <v>15</v>
      </c>
      <c r="T126" s="1">
        <v>300</v>
      </c>
      <c r="U126" s="1" t="s">
        <v>15</v>
      </c>
      <c r="V126" s="1">
        <v>300</v>
      </c>
      <c r="W126" s="1">
        <v>1</v>
      </c>
      <c r="Y126" s="1" t="s">
        <v>17</v>
      </c>
      <c r="AA126" s="1" t="s">
        <v>17</v>
      </c>
      <c r="AB126" s="1" t="s">
        <v>15</v>
      </c>
      <c r="AC126" s="1">
        <v>300</v>
      </c>
      <c r="AD126" s="1" t="s">
        <v>18</v>
      </c>
      <c r="AE126" s="1">
        <v>92</v>
      </c>
      <c r="AF126" s="1" t="s">
        <v>16</v>
      </c>
      <c r="AG126" s="1" t="s">
        <v>18</v>
      </c>
      <c r="AH126" s="1">
        <v>300</v>
      </c>
      <c r="AI126" s="1" t="s">
        <v>18</v>
      </c>
      <c r="AJ126" s="1">
        <v>300</v>
      </c>
      <c r="AK126" s="1" t="s">
        <v>18</v>
      </c>
      <c r="AL126" s="1">
        <v>300</v>
      </c>
      <c r="AM126" s="1" t="s">
        <v>18</v>
      </c>
      <c r="AN126" s="1">
        <v>300</v>
      </c>
      <c r="AO126" s="1" t="s">
        <v>18</v>
      </c>
      <c r="AP126" s="1">
        <v>300</v>
      </c>
      <c r="AQ126" s="1" t="s">
        <v>587</v>
      </c>
      <c r="AR126" s="1">
        <v>6.7000000000000004E-2</v>
      </c>
      <c r="AS126" s="1">
        <v>4</v>
      </c>
      <c r="AT126" s="1">
        <v>4</v>
      </c>
      <c r="AU126" s="1">
        <v>0</v>
      </c>
      <c r="AV126" s="1">
        <v>4</v>
      </c>
      <c r="AW126" s="1">
        <v>4</v>
      </c>
    </row>
    <row r="127" spans="1:49" x14ac:dyDescent="0.25">
      <c r="A127" s="10" t="s">
        <v>116</v>
      </c>
      <c r="B127" s="1">
        <v>2</v>
      </c>
      <c r="C127" s="1" t="s">
        <v>117</v>
      </c>
      <c r="D127" s="1">
        <v>7</v>
      </c>
      <c r="E127" s="10" t="s">
        <v>12</v>
      </c>
      <c r="F127" s="10" t="s">
        <v>11</v>
      </c>
      <c r="G127" s="10" t="s">
        <v>118</v>
      </c>
      <c r="H127" s="1">
        <v>1600</v>
      </c>
      <c r="I127" s="11">
        <v>43.594377600000001</v>
      </c>
      <c r="J127" s="10" t="s">
        <v>24</v>
      </c>
      <c r="K127" s="1">
        <v>236.273</v>
      </c>
      <c r="L127" s="1" t="s">
        <v>25</v>
      </c>
      <c r="M127" s="1">
        <f t="shared" si="2"/>
        <v>-2.1692941129883994</v>
      </c>
      <c r="N127" s="1">
        <v>2.38</v>
      </c>
      <c r="O127" s="1" t="s">
        <v>15</v>
      </c>
      <c r="P127" s="1">
        <v>300</v>
      </c>
      <c r="Q127" s="1" t="s">
        <v>15</v>
      </c>
      <c r="R127" s="1">
        <v>300</v>
      </c>
      <c r="S127" s="1" t="s">
        <v>15</v>
      </c>
      <c r="T127" s="1">
        <v>300</v>
      </c>
      <c r="U127" s="1" t="s">
        <v>15</v>
      </c>
      <c r="V127" s="1">
        <v>300</v>
      </c>
      <c r="W127" s="1">
        <v>1</v>
      </c>
      <c r="Y127" s="1" t="s">
        <v>17</v>
      </c>
      <c r="AA127" s="1" t="s">
        <v>17</v>
      </c>
      <c r="AB127" s="1" t="s">
        <v>15</v>
      </c>
      <c r="AC127" s="1">
        <v>300</v>
      </c>
      <c r="AD127" s="1" t="s">
        <v>18</v>
      </c>
      <c r="AE127" s="1">
        <v>1</v>
      </c>
      <c r="AF127" s="1" t="s">
        <v>16</v>
      </c>
      <c r="AG127" s="1" t="s">
        <v>18</v>
      </c>
      <c r="AH127" s="1">
        <v>300</v>
      </c>
      <c r="AI127" s="1" t="s">
        <v>18</v>
      </c>
      <c r="AJ127" s="1">
        <v>300</v>
      </c>
      <c r="AK127" s="1" t="s">
        <v>18</v>
      </c>
      <c r="AL127" s="1">
        <v>300</v>
      </c>
      <c r="AM127" s="1" t="s">
        <v>18</v>
      </c>
      <c r="AN127" s="1">
        <v>300</v>
      </c>
      <c r="AO127" s="1" t="s">
        <v>18</v>
      </c>
      <c r="AP127" s="1">
        <v>300</v>
      </c>
      <c r="AQ127" s="11">
        <v>91.340999999999994</v>
      </c>
      <c r="AR127" s="1">
        <v>0</v>
      </c>
      <c r="AS127" s="1">
        <v>0</v>
      </c>
      <c r="AT127" s="1">
        <v>3</v>
      </c>
      <c r="AU127" s="1">
        <v>3</v>
      </c>
      <c r="AV127" s="1">
        <v>4</v>
      </c>
      <c r="AW127" s="1">
        <v>7</v>
      </c>
    </row>
    <row r="128" spans="1:49" x14ac:dyDescent="0.25">
      <c r="A128" s="10" t="s">
        <v>134</v>
      </c>
      <c r="C128" s="1" t="s">
        <v>135</v>
      </c>
      <c r="D128" s="1">
        <v>8</v>
      </c>
      <c r="E128" s="10" t="s">
        <v>40</v>
      </c>
      <c r="F128" s="10" t="s">
        <v>11</v>
      </c>
      <c r="G128" s="10" t="s">
        <v>50</v>
      </c>
      <c r="H128" s="1">
        <v>1000</v>
      </c>
      <c r="I128" s="11">
        <v>361</v>
      </c>
      <c r="J128" s="10" t="s">
        <v>13</v>
      </c>
      <c r="K128" s="1">
        <v>249.268</v>
      </c>
      <c r="L128" s="1" t="s">
        <v>14</v>
      </c>
      <c r="M128" s="1">
        <f t="shared" si="2"/>
        <v>-2.3966665291438467</v>
      </c>
      <c r="N128" s="1">
        <v>4.2809999999999997</v>
      </c>
      <c r="O128" s="1" t="s">
        <v>15</v>
      </c>
      <c r="P128" s="1">
        <v>300</v>
      </c>
      <c r="Q128" s="1" t="s">
        <v>15</v>
      </c>
      <c r="R128" s="1">
        <v>300</v>
      </c>
      <c r="S128" s="1" t="s">
        <v>15</v>
      </c>
      <c r="T128" s="1">
        <v>300</v>
      </c>
      <c r="U128" s="1" t="s">
        <v>15</v>
      </c>
      <c r="V128" s="1">
        <v>300</v>
      </c>
      <c r="W128" s="1">
        <v>1</v>
      </c>
      <c r="Y128" s="1" t="s">
        <v>17</v>
      </c>
      <c r="AA128" s="1" t="s">
        <v>17</v>
      </c>
      <c r="AB128" s="1" t="s">
        <v>15</v>
      </c>
      <c r="AC128" s="1">
        <v>300</v>
      </c>
      <c r="AD128" s="1" t="s">
        <v>18</v>
      </c>
      <c r="AE128" s="1">
        <v>85</v>
      </c>
      <c r="AF128" s="1" t="s">
        <v>16</v>
      </c>
      <c r="AG128" s="1" t="s">
        <v>18</v>
      </c>
      <c r="AH128" s="1">
        <v>300</v>
      </c>
      <c r="AI128" s="1" t="s">
        <v>18</v>
      </c>
      <c r="AJ128" s="1">
        <v>300</v>
      </c>
      <c r="AK128" s="1" t="s">
        <v>18</v>
      </c>
      <c r="AL128" s="1">
        <v>300</v>
      </c>
      <c r="AM128" s="1" t="s">
        <v>18</v>
      </c>
      <c r="AN128" s="1">
        <v>300</v>
      </c>
      <c r="AO128" s="1" t="s">
        <v>18</v>
      </c>
      <c r="AP128" s="1">
        <v>300</v>
      </c>
      <c r="AQ128" s="11">
        <v>64.918999999999997</v>
      </c>
      <c r="AR128" s="1">
        <v>0</v>
      </c>
      <c r="AS128" s="1">
        <v>4</v>
      </c>
      <c r="AT128" s="1">
        <v>8</v>
      </c>
      <c r="AU128" s="1">
        <v>4</v>
      </c>
      <c r="AV128" s="1">
        <v>4</v>
      </c>
      <c r="AW128" s="1">
        <v>8</v>
      </c>
    </row>
    <row r="129" spans="1:49" x14ac:dyDescent="0.25">
      <c r="A129" s="10" t="s">
        <v>136</v>
      </c>
      <c r="B129" s="1">
        <v>4</v>
      </c>
      <c r="C129" s="1" t="s">
        <v>137</v>
      </c>
      <c r="D129" s="1">
        <v>7</v>
      </c>
      <c r="E129" s="10" t="s">
        <v>12</v>
      </c>
      <c r="F129" s="10" t="s">
        <v>11</v>
      </c>
      <c r="G129" s="10" t="s">
        <v>58</v>
      </c>
      <c r="H129" s="1">
        <v>1000</v>
      </c>
      <c r="I129" s="11">
        <v>11.468999999999999</v>
      </c>
      <c r="J129" s="10" t="s">
        <v>62</v>
      </c>
      <c r="K129" s="1">
        <v>331.34500000000003</v>
      </c>
      <c r="L129" s="1" t="s">
        <v>63</v>
      </c>
      <c r="M129" s="1">
        <f t="shared" si="2"/>
        <v>-2.5202804214676529</v>
      </c>
      <c r="N129" s="1">
        <v>-0.72499999999999998</v>
      </c>
      <c r="O129" s="1" t="s">
        <v>15</v>
      </c>
      <c r="P129" s="11">
        <v>277.00200000000001</v>
      </c>
      <c r="Q129" s="1" t="s">
        <v>15</v>
      </c>
      <c r="R129" s="1">
        <v>300</v>
      </c>
      <c r="S129" s="1" t="s">
        <v>15</v>
      </c>
      <c r="T129" s="1">
        <v>300</v>
      </c>
      <c r="U129" s="1" t="s">
        <v>15</v>
      </c>
      <c r="V129" s="1">
        <v>300</v>
      </c>
      <c r="W129" s="1">
        <v>1</v>
      </c>
      <c r="Y129" s="1" t="s">
        <v>17</v>
      </c>
      <c r="AA129" s="1" t="s">
        <v>17</v>
      </c>
      <c r="AB129" s="1" t="s">
        <v>15</v>
      </c>
      <c r="AC129" s="1">
        <v>300</v>
      </c>
      <c r="AD129" s="1" t="s">
        <v>18</v>
      </c>
      <c r="AE129" s="1">
        <v>9</v>
      </c>
      <c r="AF129" s="1" t="s">
        <v>16</v>
      </c>
      <c r="AG129" s="1" t="s">
        <v>18</v>
      </c>
      <c r="AH129" s="1">
        <v>300</v>
      </c>
      <c r="AI129" s="1" t="s">
        <v>18</v>
      </c>
      <c r="AJ129" s="1">
        <v>300</v>
      </c>
      <c r="AK129" s="1" t="s">
        <v>18</v>
      </c>
      <c r="AL129" s="1">
        <v>300</v>
      </c>
      <c r="AM129" s="1" t="s">
        <v>18</v>
      </c>
      <c r="AN129" s="1">
        <v>300</v>
      </c>
      <c r="AO129" s="1" t="s">
        <v>18</v>
      </c>
      <c r="AP129" s="1">
        <v>300</v>
      </c>
      <c r="AQ129" s="1" t="s">
        <v>587</v>
      </c>
      <c r="AR129" s="1">
        <v>0.41199999999999998</v>
      </c>
      <c r="AS129" s="1">
        <v>0</v>
      </c>
      <c r="AT129" s="1">
        <v>2</v>
      </c>
      <c r="AU129" s="1">
        <v>2</v>
      </c>
      <c r="AV129" s="1">
        <v>0</v>
      </c>
      <c r="AW129" s="1">
        <v>2</v>
      </c>
    </row>
    <row r="130" spans="1:49" x14ac:dyDescent="0.25">
      <c r="A130" s="10" t="s">
        <v>150</v>
      </c>
      <c r="B130" s="1">
        <v>2</v>
      </c>
      <c r="C130" s="1" t="s">
        <v>151</v>
      </c>
      <c r="D130" s="1">
        <v>5</v>
      </c>
      <c r="E130" s="10" t="s">
        <v>12</v>
      </c>
      <c r="F130" s="10" t="s">
        <v>11</v>
      </c>
      <c r="G130" s="10" t="s">
        <v>356</v>
      </c>
      <c r="H130" s="1">
        <v>900</v>
      </c>
      <c r="I130" s="11">
        <v>0.95</v>
      </c>
      <c r="J130" s="10" t="s">
        <v>36</v>
      </c>
      <c r="K130" s="1">
        <v>326.82900000000001</v>
      </c>
      <c r="L130" s="1" t="s">
        <v>25</v>
      </c>
      <c r="M130" s="1">
        <f t="shared" si="2"/>
        <v>-2.5600780756952055</v>
      </c>
      <c r="N130" s="1">
        <v>3.714</v>
      </c>
      <c r="O130" s="1" t="s">
        <v>18</v>
      </c>
      <c r="P130" s="11">
        <v>150.685</v>
      </c>
      <c r="Q130" s="1" t="s">
        <v>18</v>
      </c>
      <c r="R130" s="11">
        <v>61.548000000000002</v>
      </c>
      <c r="S130" s="1" t="s">
        <v>18</v>
      </c>
      <c r="T130" s="11">
        <v>129.31399999999999</v>
      </c>
      <c r="U130" s="1" t="s">
        <v>18</v>
      </c>
      <c r="V130" s="11">
        <v>133.80500000000001</v>
      </c>
      <c r="W130" s="1">
        <v>1</v>
      </c>
      <c r="Y130" s="1" t="s">
        <v>17</v>
      </c>
      <c r="AA130" s="1" t="s">
        <v>17</v>
      </c>
      <c r="AF130" s="1" t="s">
        <v>26</v>
      </c>
      <c r="AG130" s="1" t="s">
        <v>18</v>
      </c>
      <c r="AH130" s="11">
        <v>119.726</v>
      </c>
      <c r="AI130" s="1" t="s">
        <v>18</v>
      </c>
      <c r="AJ130" s="11">
        <v>165.798</v>
      </c>
      <c r="AK130" s="1" t="s">
        <v>18</v>
      </c>
      <c r="AL130" s="1">
        <v>300</v>
      </c>
      <c r="AM130" s="1" t="s">
        <v>18</v>
      </c>
      <c r="AN130" s="11">
        <v>105.89700000000001</v>
      </c>
      <c r="AO130" s="1" t="s">
        <v>18</v>
      </c>
      <c r="AP130" s="11">
        <v>119.254</v>
      </c>
      <c r="AQ130" s="1" t="s">
        <v>587</v>
      </c>
      <c r="AR130" s="1">
        <v>0.27800000000000002</v>
      </c>
      <c r="AS130" s="1">
        <v>4</v>
      </c>
      <c r="AT130" s="1">
        <v>5</v>
      </c>
      <c r="AU130" s="1">
        <v>1</v>
      </c>
      <c r="AV130" s="1">
        <v>4</v>
      </c>
      <c r="AW130" s="1">
        <v>5</v>
      </c>
    </row>
    <row r="131" spans="1:49" x14ac:dyDescent="0.25">
      <c r="A131" s="10" t="s">
        <v>170</v>
      </c>
      <c r="B131" s="1">
        <v>2</v>
      </c>
      <c r="C131" s="1" t="s">
        <v>171</v>
      </c>
      <c r="D131" s="1">
        <v>7</v>
      </c>
      <c r="E131" s="10" t="s">
        <v>12</v>
      </c>
      <c r="F131" s="10" t="s">
        <v>11</v>
      </c>
      <c r="G131" s="10" t="s">
        <v>77</v>
      </c>
      <c r="H131" s="1">
        <v>1800</v>
      </c>
      <c r="I131" s="11">
        <v>0.44</v>
      </c>
      <c r="J131" s="10" t="s">
        <v>24</v>
      </c>
      <c r="K131" s="1">
        <v>1202.6199999999999</v>
      </c>
      <c r="L131" s="1" t="s">
        <v>35</v>
      </c>
      <c r="M131" s="1">
        <f t="shared" si="2"/>
        <v>-2.8248559169385317</v>
      </c>
      <c r="N131" s="1">
        <v>14.36</v>
      </c>
      <c r="O131" s="1" t="s">
        <v>15</v>
      </c>
      <c r="P131" s="11">
        <v>39.524999999999999</v>
      </c>
      <c r="Q131" s="1" t="s">
        <v>15</v>
      </c>
      <c r="R131" s="11">
        <v>99.185000000000002</v>
      </c>
      <c r="S131" s="1" t="s">
        <v>15</v>
      </c>
      <c r="T131" s="1">
        <v>300</v>
      </c>
      <c r="U131" s="1" t="s">
        <v>15</v>
      </c>
      <c r="V131" s="1">
        <v>300</v>
      </c>
      <c r="W131" s="1">
        <v>1</v>
      </c>
      <c r="X131" s="1" t="s">
        <v>15</v>
      </c>
      <c r="Y131" s="1">
        <v>25</v>
      </c>
      <c r="AA131" s="1" t="s">
        <v>17</v>
      </c>
      <c r="AG131" s="1" t="s">
        <v>18</v>
      </c>
      <c r="AH131" s="1">
        <v>300</v>
      </c>
      <c r="AI131" s="1" t="s">
        <v>18</v>
      </c>
      <c r="AJ131" s="1">
        <v>300</v>
      </c>
      <c r="AK131" s="1" t="s">
        <v>18</v>
      </c>
      <c r="AL131" s="1">
        <v>300</v>
      </c>
      <c r="AM131" s="1" t="s">
        <v>18</v>
      </c>
      <c r="AN131" s="1">
        <v>300</v>
      </c>
      <c r="AO131" s="1" t="s">
        <v>18</v>
      </c>
      <c r="AP131" s="1">
        <v>300</v>
      </c>
      <c r="AQ131" s="11">
        <v>2.3929999999999998</v>
      </c>
      <c r="AR131" s="1">
        <v>0</v>
      </c>
      <c r="AS131" s="1">
        <v>4</v>
      </c>
      <c r="AT131" s="1">
        <v>9</v>
      </c>
      <c r="AU131" s="1">
        <v>5</v>
      </c>
      <c r="AV131" s="1">
        <v>4</v>
      </c>
      <c r="AW131" s="1">
        <v>9</v>
      </c>
    </row>
    <row r="132" spans="1:49" x14ac:dyDescent="0.25">
      <c r="A132" s="10" t="s">
        <v>172</v>
      </c>
      <c r="B132" s="1">
        <v>3</v>
      </c>
      <c r="C132" s="1" t="s">
        <v>173</v>
      </c>
      <c r="D132" s="1">
        <v>6</v>
      </c>
      <c r="E132" s="10" t="s">
        <v>32</v>
      </c>
      <c r="F132" s="10" t="s">
        <v>11</v>
      </c>
      <c r="G132" s="10" t="s">
        <v>95</v>
      </c>
      <c r="H132" s="1">
        <v>315</v>
      </c>
      <c r="I132" s="11">
        <v>159.18</v>
      </c>
      <c r="J132" s="10" t="s">
        <v>24</v>
      </c>
      <c r="K132" s="1">
        <v>182.18600000000001</v>
      </c>
      <c r="L132" s="1" t="s">
        <v>25</v>
      </c>
      <c r="M132" s="1">
        <f t="shared" si="2"/>
        <v>-2.7622044469683846</v>
      </c>
      <c r="N132" s="1">
        <v>0.47699999999999998</v>
      </c>
      <c r="O132" s="1" t="s">
        <v>15</v>
      </c>
      <c r="P132" s="1">
        <v>300</v>
      </c>
      <c r="Q132" s="1" t="s">
        <v>15</v>
      </c>
      <c r="R132" s="11">
        <v>275.31400000000002</v>
      </c>
      <c r="S132" s="1" t="s">
        <v>15</v>
      </c>
      <c r="T132" s="1">
        <v>300</v>
      </c>
      <c r="U132" s="1" t="s">
        <v>15</v>
      </c>
      <c r="V132" s="1">
        <v>300</v>
      </c>
      <c r="W132" s="1">
        <v>1</v>
      </c>
      <c r="Y132" s="1" t="s">
        <v>17</v>
      </c>
      <c r="AA132" s="1" t="s">
        <v>17</v>
      </c>
      <c r="AB132" s="1" t="s">
        <v>15</v>
      </c>
      <c r="AC132" s="1">
        <v>300</v>
      </c>
      <c r="AD132" s="1" t="s">
        <v>18</v>
      </c>
      <c r="AE132" s="1">
        <v>17</v>
      </c>
      <c r="AF132" s="1" t="s">
        <v>16</v>
      </c>
      <c r="AG132" s="1" t="s">
        <v>18</v>
      </c>
      <c r="AH132" s="1">
        <v>300</v>
      </c>
      <c r="AI132" s="1" t="s">
        <v>18</v>
      </c>
      <c r="AJ132" s="1">
        <v>300</v>
      </c>
      <c r="AK132" s="1" t="s">
        <v>18</v>
      </c>
      <c r="AL132" s="11">
        <v>258.52</v>
      </c>
      <c r="AM132" s="1" t="s">
        <v>18</v>
      </c>
      <c r="AN132" s="1">
        <v>300</v>
      </c>
      <c r="AO132" s="1" t="s">
        <v>18</v>
      </c>
      <c r="AP132" s="1">
        <v>300</v>
      </c>
      <c r="AQ132" s="1" t="s">
        <v>587</v>
      </c>
      <c r="AR132" s="1">
        <v>0.33300000000000002</v>
      </c>
      <c r="AS132" s="1">
        <v>0</v>
      </c>
      <c r="AT132" s="1">
        <v>3</v>
      </c>
      <c r="AU132" s="1">
        <v>3</v>
      </c>
      <c r="AV132" s="1">
        <v>0</v>
      </c>
      <c r="AW132" s="1">
        <v>3</v>
      </c>
    </row>
    <row r="133" spans="1:49" x14ac:dyDescent="0.25">
      <c r="A133" s="10" t="s">
        <v>181</v>
      </c>
      <c r="B133" s="1">
        <v>1</v>
      </c>
      <c r="C133" s="1" t="s">
        <v>182</v>
      </c>
      <c r="D133" s="1">
        <v>8</v>
      </c>
      <c r="E133" s="10" t="s">
        <v>12</v>
      </c>
      <c r="F133" s="10" t="s">
        <v>11</v>
      </c>
      <c r="G133" s="10" t="s">
        <v>30</v>
      </c>
      <c r="H133" s="1">
        <v>200</v>
      </c>
      <c r="I133" s="11">
        <v>7.9930000000000003</v>
      </c>
      <c r="J133" s="10" t="s">
        <v>13</v>
      </c>
      <c r="K133" s="1">
        <v>296.14859999999999</v>
      </c>
      <c r="L133" s="1" t="s">
        <v>14</v>
      </c>
      <c r="M133" s="1">
        <f t="shared" si="2"/>
        <v>-3.1704796882530055</v>
      </c>
      <c r="N133" s="1">
        <v>4.726</v>
      </c>
      <c r="O133" s="1" t="s">
        <v>18</v>
      </c>
      <c r="P133" s="11">
        <v>216.328</v>
      </c>
      <c r="Q133" s="1" t="s">
        <v>15</v>
      </c>
      <c r="R133" s="1">
        <v>300</v>
      </c>
      <c r="S133" s="1" t="s">
        <v>15</v>
      </c>
      <c r="T133" s="1">
        <v>300</v>
      </c>
      <c r="U133" s="1" t="s">
        <v>15</v>
      </c>
      <c r="V133" s="1">
        <v>300</v>
      </c>
      <c r="W133" s="1">
        <v>1</v>
      </c>
      <c r="Y133" s="1" t="s">
        <v>17</v>
      </c>
      <c r="Z133" s="1" t="s">
        <v>15</v>
      </c>
      <c r="AA133" s="1">
        <v>100</v>
      </c>
      <c r="AB133" s="1" t="s">
        <v>18</v>
      </c>
      <c r="AC133" s="1">
        <v>43.2</v>
      </c>
      <c r="AD133" s="1" t="s">
        <v>18</v>
      </c>
      <c r="AE133" s="1">
        <v>74</v>
      </c>
      <c r="AF133" s="1" t="s">
        <v>26</v>
      </c>
      <c r="AG133" s="1" t="s">
        <v>18</v>
      </c>
      <c r="AH133" s="1">
        <v>500</v>
      </c>
      <c r="AI133" s="1" t="s">
        <v>18</v>
      </c>
      <c r="AJ133" s="1">
        <v>500</v>
      </c>
      <c r="AK133" s="1" t="s">
        <v>18</v>
      </c>
      <c r="AL133" s="11">
        <v>410.4</v>
      </c>
      <c r="AM133" s="1" t="s">
        <v>18</v>
      </c>
      <c r="AN133" s="11">
        <v>105.1</v>
      </c>
      <c r="AO133" s="1" t="s">
        <v>18</v>
      </c>
      <c r="AP133" s="11">
        <v>22.32</v>
      </c>
      <c r="AQ133" s="11">
        <v>16.492999999999999</v>
      </c>
      <c r="AR133" s="1">
        <v>7.0999999999999994E-2</v>
      </c>
      <c r="AS133" s="1">
        <v>4</v>
      </c>
      <c r="AT133" s="1">
        <v>11</v>
      </c>
      <c r="AU133" s="1">
        <v>7</v>
      </c>
      <c r="AV133" s="1">
        <v>4</v>
      </c>
      <c r="AW133" s="1">
        <v>11</v>
      </c>
    </row>
    <row r="134" spans="1:49" x14ac:dyDescent="0.25">
      <c r="A134" s="10" t="s">
        <v>183</v>
      </c>
      <c r="B134" s="1">
        <v>3</v>
      </c>
      <c r="C134" s="1" t="s">
        <v>184</v>
      </c>
      <c r="D134" s="1">
        <v>8</v>
      </c>
      <c r="E134" s="10" t="s">
        <v>12</v>
      </c>
      <c r="F134" s="10" t="s">
        <v>11</v>
      </c>
      <c r="G134" s="10" t="s">
        <v>23</v>
      </c>
      <c r="H134" s="1">
        <v>400</v>
      </c>
      <c r="I134" s="11">
        <v>3.903</v>
      </c>
      <c r="J134" s="10" t="s">
        <v>24</v>
      </c>
      <c r="K134" s="1">
        <v>236.23</v>
      </c>
      <c r="L134" s="1" t="s">
        <v>25</v>
      </c>
      <c r="M134" s="1">
        <f t="shared" si="2"/>
        <v>-2.7712750586266059</v>
      </c>
      <c r="N134" s="1">
        <v>-0.33800000000000002</v>
      </c>
      <c r="O134" s="1" t="s">
        <v>15</v>
      </c>
      <c r="P134" s="1">
        <v>300</v>
      </c>
      <c r="Q134" s="1" t="s">
        <v>15</v>
      </c>
      <c r="R134" s="1">
        <v>300</v>
      </c>
      <c r="S134" s="1" t="s">
        <v>15</v>
      </c>
      <c r="T134" s="1">
        <v>300</v>
      </c>
      <c r="U134" s="1" t="s">
        <v>15</v>
      </c>
      <c r="V134" s="1">
        <v>300</v>
      </c>
      <c r="W134" s="1">
        <v>1</v>
      </c>
      <c r="Y134" s="1" t="s">
        <v>17</v>
      </c>
      <c r="AA134" s="1" t="s">
        <v>17</v>
      </c>
      <c r="AB134" s="1" t="s">
        <v>15</v>
      </c>
      <c r="AC134" s="1">
        <v>300</v>
      </c>
      <c r="AD134" s="1" t="s">
        <v>18</v>
      </c>
      <c r="AE134" s="1">
        <v>-5</v>
      </c>
      <c r="AF134" s="1" t="s">
        <v>16</v>
      </c>
      <c r="AG134" s="1" t="s">
        <v>18</v>
      </c>
      <c r="AH134" s="1">
        <v>300</v>
      </c>
      <c r="AI134" s="1" t="s">
        <v>18</v>
      </c>
      <c r="AJ134" s="1">
        <v>300</v>
      </c>
      <c r="AK134" s="1" t="s">
        <v>18</v>
      </c>
      <c r="AL134" s="1">
        <v>300</v>
      </c>
      <c r="AM134" s="1" t="s">
        <v>18</v>
      </c>
      <c r="AN134" s="1">
        <v>300</v>
      </c>
      <c r="AO134" s="1" t="s">
        <v>18</v>
      </c>
      <c r="AP134" s="1">
        <v>300</v>
      </c>
      <c r="AQ134" s="1" t="s">
        <v>587</v>
      </c>
      <c r="AR134" s="1">
        <v>0.5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</row>
    <row r="135" spans="1:49" x14ac:dyDescent="0.25">
      <c r="A135" s="10" t="s">
        <v>197</v>
      </c>
      <c r="C135" s="1" t="s">
        <v>198</v>
      </c>
      <c r="D135" s="1">
        <v>8</v>
      </c>
      <c r="E135" s="10" t="s">
        <v>40</v>
      </c>
      <c r="F135" s="10" t="s">
        <v>11</v>
      </c>
      <c r="G135" s="10" t="s">
        <v>105</v>
      </c>
      <c r="H135" s="1">
        <v>800</v>
      </c>
      <c r="I135" s="11">
        <v>1.83</v>
      </c>
      <c r="J135" s="10" t="s">
        <v>24</v>
      </c>
      <c r="K135" s="1">
        <v>477.43099999999998</v>
      </c>
      <c r="L135" s="1" t="s">
        <v>25</v>
      </c>
      <c r="M135" s="1">
        <f t="shared" si="2"/>
        <v>-2.7758206277036002</v>
      </c>
      <c r="N135" s="1">
        <v>2.617</v>
      </c>
      <c r="O135" s="1" t="s">
        <v>18</v>
      </c>
      <c r="P135" s="11">
        <v>155.90899999999999</v>
      </c>
      <c r="Q135" s="1" t="s">
        <v>18</v>
      </c>
      <c r="R135" s="11">
        <v>66.923000000000002</v>
      </c>
      <c r="S135" s="1" t="s">
        <v>18</v>
      </c>
      <c r="T135" s="11">
        <v>214.428</v>
      </c>
      <c r="U135" s="1" t="s">
        <v>18</v>
      </c>
      <c r="V135" s="11">
        <v>67.164000000000001</v>
      </c>
      <c r="W135" s="1">
        <v>3.2</v>
      </c>
      <c r="X135" s="1" t="s">
        <v>18</v>
      </c>
      <c r="Y135" s="1">
        <v>10.522500000000001</v>
      </c>
      <c r="AA135" s="1" t="s">
        <v>17</v>
      </c>
      <c r="AB135" s="1" t="s">
        <v>18</v>
      </c>
      <c r="AC135" s="1">
        <v>3.8</v>
      </c>
      <c r="AD135" s="1" t="s">
        <v>18</v>
      </c>
      <c r="AE135" s="1">
        <v>94</v>
      </c>
      <c r="AF135" s="1" t="s">
        <v>26</v>
      </c>
      <c r="AQ135" s="11">
        <v>52.795000000000002</v>
      </c>
      <c r="AR135" s="1">
        <v>0.214</v>
      </c>
      <c r="AS135" s="1">
        <v>0</v>
      </c>
      <c r="AT135" s="1">
        <v>13</v>
      </c>
      <c r="AU135" s="1">
        <v>13</v>
      </c>
      <c r="AV135" s="1">
        <v>4</v>
      </c>
      <c r="AW135" s="1">
        <v>17</v>
      </c>
    </row>
    <row r="136" spans="1:49" x14ac:dyDescent="0.25">
      <c r="A136" s="10" t="s">
        <v>201</v>
      </c>
      <c r="B136" s="1">
        <v>3</v>
      </c>
      <c r="C136" s="1" t="s">
        <v>202</v>
      </c>
      <c r="D136" s="1">
        <v>5</v>
      </c>
      <c r="E136" s="10" t="s">
        <v>12</v>
      </c>
      <c r="F136" s="10" t="s">
        <v>11</v>
      </c>
      <c r="G136" s="10" t="s">
        <v>58</v>
      </c>
      <c r="H136" s="1">
        <v>1000</v>
      </c>
      <c r="I136" s="11">
        <v>1.85</v>
      </c>
      <c r="J136" s="10" t="s">
        <v>24</v>
      </c>
      <c r="K136" s="1">
        <v>733.93</v>
      </c>
      <c r="L136" s="1" t="s">
        <v>35</v>
      </c>
      <c r="M136" s="1">
        <f t="shared" si="2"/>
        <v>-2.8656546402111034</v>
      </c>
      <c r="N136" s="1">
        <v>1.611</v>
      </c>
      <c r="O136" s="1" t="s">
        <v>15</v>
      </c>
      <c r="P136" s="1">
        <v>300</v>
      </c>
      <c r="Q136" s="1" t="s">
        <v>15</v>
      </c>
      <c r="R136" s="1">
        <v>300</v>
      </c>
      <c r="S136" s="1" t="s">
        <v>15</v>
      </c>
      <c r="T136" s="1">
        <v>300</v>
      </c>
      <c r="U136" s="1" t="s">
        <v>15</v>
      </c>
      <c r="V136" s="1">
        <v>300</v>
      </c>
      <c r="W136" s="1">
        <v>1</v>
      </c>
      <c r="Y136" s="1" t="s">
        <v>17</v>
      </c>
      <c r="AA136" s="1" t="s">
        <v>17</v>
      </c>
      <c r="AB136" s="1" t="s">
        <v>18</v>
      </c>
      <c r="AC136" s="1">
        <v>5.5</v>
      </c>
      <c r="AG136" s="1" t="s">
        <v>18</v>
      </c>
      <c r="AH136" s="1">
        <v>300</v>
      </c>
      <c r="AI136" s="1" t="s">
        <v>18</v>
      </c>
      <c r="AJ136" s="1">
        <v>300</v>
      </c>
      <c r="AK136" s="1" t="s">
        <v>18</v>
      </c>
      <c r="AL136" s="1">
        <v>300</v>
      </c>
      <c r="AM136" s="1" t="s">
        <v>18</v>
      </c>
      <c r="AN136" s="1">
        <v>300</v>
      </c>
      <c r="AO136" s="1" t="s">
        <v>18</v>
      </c>
      <c r="AP136" s="1">
        <v>300</v>
      </c>
      <c r="AQ136" s="1" t="s">
        <v>587</v>
      </c>
      <c r="AR136" s="1">
        <v>0.94599999999999995</v>
      </c>
      <c r="AS136" s="1">
        <v>0</v>
      </c>
      <c r="AT136" s="1">
        <v>0</v>
      </c>
      <c r="AU136" s="1">
        <v>0</v>
      </c>
      <c r="AV136" s="1">
        <v>4</v>
      </c>
      <c r="AW136" s="1">
        <v>4</v>
      </c>
    </row>
    <row r="137" spans="1:49" x14ac:dyDescent="0.25">
      <c r="A137" s="10" t="s">
        <v>509</v>
      </c>
      <c r="E137" s="10" t="s">
        <v>12</v>
      </c>
      <c r="F137" s="10" t="s">
        <v>11</v>
      </c>
      <c r="G137" s="10" t="s">
        <v>58</v>
      </c>
      <c r="H137" s="1">
        <v>1000</v>
      </c>
      <c r="I137" s="11">
        <v>5.3</v>
      </c>
      <c r="J137" s="10" t="s">
        <v>24</v>
      </c>
      <c r="K137" s="1">
        <v>789.99400000000003</v>
      </c>
      <c r="L137" s="1" t="s">
        <v>35</v>
      </c>
      <c r="M137" s="1">
        <f t="shared" si="2"/>
        <v>-2.8976237928388127</v>
      </c>
      <c r="N137" s="1">
        <v>2.99</v>
      </c>
      <c r="O137" s="1" t="s">
        <v>15</v>
      </c>
      <c r="P137" s="11">
        <v>188.05199999999999</v>
      </c>
      <c r="Q137" s="1" t="s">
        <v>18</v>
      </c>
      <c r="R137" s="11">
        <v>113.52200000000001</v>
      </c>
      <c r="S137" s="1" t="s">
        <v>18</v>
      </c>
      <c r="T137" s="11">
        <v>129.43600000000001</v>
      </c>
      <c r="U137" s="1" t="s">
        <v>18</v>
      </c>
      <c r="V137" s="11">
        <v>133.47499999999999</v>
      </c>
      <c r="W137" s="1">
        <v>1</v>
      </c>
      <c r="X137" s="1" t="s">
        <v>18</v>
      </c>
      <c r="Y137" s="11">
        <v>16.46</v>
      </c>
      <c r="Z137" s="1" t="s">
        <v>18</v>
      </c>
      <c r="AA137" s="11">
        <v>63.637</v>
      </c>
      <c r="AB137" s="1" t="s">
        <v>15</v>
      </c>
      <c r="AC137" s="1" t="s">
        <v>19</v>
      </c>
      <c r="AD137" s="1" t="s">
        <v>18</v>
      </c>
      <c r="AE137" s="1">
        <v>99</v>
      </c>
      <c r="AF137" s="1" t="s">
        <v>16</v>
      </c>
      <c r="AQ137" s="11">
        <v>4.6959999999999997</v>
      </c>
      <c r="AR137" s="1">
        <v>0.92500000000000004</v>
      </c>
      <c r="AS137" s="1">
        <v>0</v>
      </c>
      <c r="AT137" s="1">
        <v>11</v>
      </c>
      <c r="AU137" s="1">
        <v>11</v>
      </c>
      <c r="AV137" s="1">
        <v>4</v>
      </c>
      <c r="AW137" s="1">
        <v>15</v>
      </c>
    </row>
    <row r="138" spans="1:49" x14ac:dyDescent="0.25">
      <c r="A138" s="10" t="s">
        <v>211</v>
      </c>
      <c r="B138" s="1">
        <v>3</v>
      </c>
      <c r="C138" s="1" t="s">
        <v>212</v>
      </c>
      <c r="D138" s="1">
        <v>8</v>
      </c>
      <c r="E138" s="10" t="s">
        <v>12</v>
      </c>
      <c r="F138" s="10" t="s">
        <v>11</v>
      </c>
      <c r="G138" s="10" t="s">
        <v>64</v>
      </c>
      <c r="H138" s="1">
        <v>2500</v>
      </c>
      <c r="I138" s="11">
        <v>31.8</v>
      </c>
      <c r="J138" s="10" t="s">
        <v>36</v>
      </c>
      <c r="K138" s="1">
        <v>204.31200000000001</v>
      </c>
      <c r="L138" s="1" t="s">
        <v>35</v>
      </c>
      <c r="M138" s="1">
        <f t="shared" si="2"/>
        <v>-1.9123538664319397</v>
      </c>
      <c r="N138" s="1">
        <v>0.11899999999999999</v>
      </c>
      <c r="O138" s="1" t="s">
        <v>15</v>
      </c>
      <c r="P138" s="1">
        <v>300</v>
      </c>
      <c r="Q138" s="1" t="s">
        <v>15</v>
      </c>
      <c r="R138" s="1">
        <v>300</v>
      </c>
      <c r="S138" s="1" t="s">
        <v>15</v>
      </c>
      <c r="T138" s="1">
        <v>300</v>
      </c>
      <c r="U138" s="1" t="s">
        <v>15</v>
      </c>
      <c r="V138" s="1">
        <v>300</v>
      </c>
      <c r="W138" s="1">
        <v>1</v>
      </c>
      <c r="Y138" s="1" t="s">
        <v>17</v>
      </c>
      <c r="AA138" s="1" t="s">
        <v>17</v>
      </c>
      <c r="AB138" s="1" t="s">
        <v>15</v>
      </c>
      <c r="AC138" s="1">
        <v>300</v>
      </c>
      <c r="AD138" s="1" t="s">
        <v>18</v>
      </c>
      <c r="AE138" s="1">
        <v>53</v>
      </c>
      <c r="AF138" s="1" t="s">
        <v>16</v>
      </c>
      <c r="AG138" s="1" t="s">
        <v>18</v>
      </c>
      <c r="AH138" s="1">
        <v>300</v>
      </c>
      <c r="AI138" s="1" t="s">
        <v>18</v>
      </c>
      <c r="AJ138" s="1">
        <v>300</v>
      </c>
      <c r="AK138" s="1" t="s">
        <v>18</v>
      </c>
      <c r="AL138" s="1">
        <v>300</v>
      </c>
      <c r="AM138" s="1" t="s">
        <v>18</v>
      </c>
      <c r="AN138" s="1">
        <v>300</v>
      </c>
      <c r="AO138" s="1" t="s">
        <v>18</v>
      </c>
      <c r="AP138" s="1">
        <v>300</v>
      </c>
      <c r="AQ138" s="1" t="s">
        <v>587</v>
      </c>
      <c r="AR138" s="1">
        <v>1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</row>
    <row r="139" spans="1:49" x14ac:dyDescent="0.25">
      <c r="A139" s="10" t="s">
        <v>213</v>
      </c>
      <c r="B139" s="1">
        <v>2</v>
      </c>
      <c r="C139" s="1" t="s">
        <v>214</v>
      </c>
      <c r="D139" s="1">
        <v>8</v>
      </c>
      <c r="E139" s="10" t="s">
        <v>12</v>
      </c>
      <c r="F139" s="10" t="s">
        <v>11</v>
      </c>
      <c r="G139" s="10" t="s">
        <v>30</v>
      </c>
      <c r="H139" s="1">
        <v>1000</v>
      </c>
      <c r="I139" s="11">
        <v>69.599999999999994</v>
      </c>
      <c r="J139" s="10" t="s">
        <v>13</v>
      </c>
      <c r="K139" s="1">
        <v>287.35700000000003</v>
      </c>
      <c r="L139" s="1" t="s">
        <v>14</v>
      </c>
      <c r="M139" s="1">
        <f t="shared" si="2"/>
        <v>-2.4584217809871869</v>
      </c>
      <c r="N139" s="1">
        <v>3.4319999999999999</v>
      </c>
      <c r="O139" s="1" t="s">
        <v>15</v>
      </c>
      <c r="P139" s="1">
        <v>300</v>
      </c>
      <c r="Q139" s="1" t="s">
        <v>15</v>
      </c>
      <c r="R139" s="1">
        <v>300</v>
      </c>
      <c r="S139" s="1" t="s">
        <v>15</v>
      </c>
      <c r="T139" s="1">
        <v>300</v>
      </c>
      <c r="U139" s="1" t="s">
        <v>15</v>
      </c>
      <c r="V139" s="1">
        <v>300</v>
      </c>
      <c r="W139" s="1">
        <v>1</v>
      </c>
      <c r="Y139" s="1" t="s">
        <v>17</v>
      </c>
      <c r="AA139" s="1" t="s">
        <v>17</v>
      </c>
      <c r="AB139" s="1" t="s">
        <v>15</v>
      </c>
      <c r="AC139" s="1">
        <v>300</v>
      </c>
      <c r="AD139" s="1" t="s">
        <v>18</v>
      </c>
      <c r="AE139" s="1">
        <v>97</v>
      </c>
      <c r="AF139" s="1" t="s">
        <v>26</v>
      </c>
      <c r="AG139" s="1" t="s">
        <v>18</v>
      </c>
      <c r="AH139" s="1">
        <v>300</v>
      </c>
      <c r="AI139" s="1" t="s">
        <v>18</v>
      </c>
      <c r="AJ139" s="1">
        <v>300</v>
      </c>
      <c r="AK139" s="1" t="s">
        <v>18</v>
      </c>
      <c r="AL139" s="1">
        <v>300</v>
      </c>
      <c r="AM139" s="1" t="s">
        <v>18</v>
      </c>
      <c r="AN139" s="1">
        <v>300</v>
      </c>
      <c r="AO139" s="1" t="s">
        <v>18</v>
      </c>
      <c r="AP139" s="1">
        <v>300</v>
      </c>
      <c r="AQ139" s="1" t="s">
        <v>587</v>
      </c>
      <c r="AR139" s="1">
        <v>0.47099999999999997</v>
      </c>
      <c r="AS139" s="1">
        <v>4</v>
      </c>
      <c r="AT139" s="1">
        <v>4</v>
      </c>
      <c r="AU139" s="1">
        <v>0</v>
      </c>
      <c r="AV139" s="1">
        <v>4</v>
      </c>
      <c r="AW139" s="1">
        <v>4</v>
      </c>
    </row>
    <row r="140" spans="1:49" x14ac:dyDescent="0.25">
      <c r="A140" s="10" t="s">
        <v>216</v>
      </c>
      <c r="B140" s="1">
        <v>2</v>
      </c>
      <c r="C140" s="1" t="s">
        <v>217</v>
      </c>
      <c r="D140" s="1">
        <v>8</v>
      </c>
      <c r="E140" s="10" t="s">
        <v>12</v>
      </c>
      <c r="F140" s="10" t="s">
        <v>11</v>
      </c>
      <c r="G140" s="10" t="s">
        <v>50</v>
      </c>
      <c r="H140" s="1">
        <v>80</v>
      </c>
      <c r="I140" s="11">
        <v>8.1999999999999993</v>
      </c>
      <c r="J140" s="10" t="s">
        <v>13</v>
      </c>
      <c r="K140" s="1">
        <v>316.37900000000002</v>
      </c>
      <c r="L140" s="1" t="s">
        <v>14</v>
      </c>
      <c r="M140" s="1">
        <f t="shared" si="2"/>
        <v>-3.5971176620220824</v>
      </c>
      <c r="N140" s="1">
        <v>4.0970000000000004</v>
      </c>
      <c r="O140" s="1" t="s">
        <v>15</v>
      </c>
      <c r="P140" s="11">
        <v>252.6469104628502</v>
      </c>
      <c r="Q140" s="1" t="s">
        <v>15</v>
      </c>
      <c r="R140" s="1">
        <v>300</v>
      </c>
      <c r="S140" s="1" t="s">
        <v>15</v>
      </c>
      <c r="T140" s="1">
        <v>300</v>
      </c>
      <c r="U140" s="1" t="s">
        <v>15</v>
      </c>
      <c r="V140" s="1">
        <v>300</v>
      </c>
      <c r="W140" s="1">
        <v>1</v>
      </c>
      <c r="X140" s="1" t="s">
        <v>15</v>
      </c>
      <c r="Y140" s="1">
        <v>25</v>
      </c>
      <c r="Z140" s="1" t="s">
        <v>15</v>
      </c>
      <c r="AA140" s="11">
        <v>82.219219164377861</v>
      </c>
      <c r="AB140" s="1" t="s">
        <v>513</v>
      </c>
      <c r="AD140" s="1" t="s">
        <v>18</v>
      </c>
      <c r="AE140" s="1">
        <v>32.89</v>
      </c>
      <c r="AG140" s="1" t="s">
        <v>18</v>
      </c>
      <c r="AH140" s="1">
        <v>300</v>
      </c>
      <c r="AI140" s="1" t="s">
        <v>18</v>
      </c>
      <c r="AJ140" s="1">
        <v>300</v>
      </c>
      <c r="AK140" s="1" t="s">
        <v>18</v>
      </c>
      <c r="AL140" s="1">
        <v>300</v>
      </c>
      <c r="AM140" s="1" t="s">
        <v>18</v>
      </c>
      <c r="AN140" s="11">
        <v>139.73400000000001</v>
      </c>
      <c r="AO140" s="1" t="s">
        <v>18</v>
      </c>
      <c r="AP140" s="11">
        <v>242.935</v>
      </c>
      <c r="AQ140" s="11">
        <v>46.234014732853993</v>
      </c>
      <c r="AR140" s="1">
        <v>0.312</v>
      </c>
      <c r="AS140" s="1">
        <v>0</v>
      </c>
      <c r="AT140" s="1">
        <v>7</v>
      </c>
      <c r="AU140" s="1">
        <v>7</v>
      </c>
      <c r="AV140" s="1">
        <v>4</v>
      </c>
      <c r="AW140" s="1">
        <v>11</v>
      </c>
    </row>
    <row r="141" spans="1:49" x14ac:dyDescent="0.25">
      <c r="A141" s="10" t="s">
        <v>220</v>
      </c>
      <c r="C141" s="1" t="s">
        <v>221</v>
      </c>
      <c r="D141" s="1">
        <v>8</v>
      </c>
      <c r="E141" s="10" t="s">
        <v>12</v>
      </c>
      <c r="F141" s="10" t="s">
        <v>11</v>
      </c>
      <c r="G141" s="10" t="s">
        <v>30</v>
      </c>
      <c r="H141" s="1">
        <v>3200</v>
      </c>
      <c r="I141" s="11">
        <v>58.2</v>
      </c>
      <c r="J141" s="10" t="s">
        <v>13</v>
      </c>
      <c r="K141" s="1">
        <v>242.273</v>
      </c>
      <c r="L141" s="1" t="s">
        <v>14</v>
      </c>
      <c r="M141" s="1">
        <f t="shared" si="2"/>
        <v>-1.8791550387710314</v>
      </c>
      <c r="N141" s="1">
        <v>3.8210000000000002</v>
      </c>
      <c r="O141" s="1" t="s">
        <v>15</v>
      </c>
      <c r="P141" s="1">
        <v>300</v>
      </c>
      <c r="Q141" s="1" t="s">
        <v>15</v>
      </c>
      <c r="R141" s="1">
        <v>300</v>
      </c>
      <c r="S141" s="1" t="s">
        <v>15</v>
      </c>
      <c r="T141" s="1">
        <v>300</v>
      </c>
      <c r="U141" s="1" t="s">
        <v>15</v>
      </c>
      <c r="V141" s="1">
        <v>300</v>
      </c>
      <c r="W141" s="1">
        <v>1</v>
      </c>
      <c r="Y141" s="1" t="s">
        <v>17</v>
      </c>
      <c r="AA141" s="1" t="s">
        <v>17</v>
      </c>
      <c r="AB141" s="1" t="s">
        <v>15</v>
      </c>
      <c r="AC141" s="1">
        <v>300</v>
      </c>
      <c r="AD141" s="1" t="s">
        <v>18</v>
      </c>
      <c r="AE141" s="1">
        <v>38</v>
      </c>
      <c r="AF141" s="1" t="s">
        <v>16</v>
      </c>
      <c r="AG141" s="1" t="s">
        <v>18</v>
      </c>
      <c r="AH141" s="1">
        <v>300</v>
      </c>
      <c r="AI141" s="1" t="s">
        <v>18</v>
      </c>
      <c r="AJ141" s="1">
        <v>300</v>
      </c>
      <c r="AK141" s="1" t="s">
        <v>18</v>
      </c>
      <c r="AL141" s="11">
        <v>71.302000000000007</v>
      </c>
      <c r="AM141" s="1" t="s">
        <v>18</v>
      </c>
      <c r="AN141" s="1">
        <v>300</v>
      </c>
      <c r="AO141" s="1" t="s">
        <v>18</v>
      </c>
      <c r="AP141" s="1">
        <v>300</v>
      </c>
      <c r="AQ141" s="1" t="s">
        <v>587</v>
      </c>
      <c r="AR141" s="1">
        <v>0.13300000000000001</v>
      </c>
      <c r="AS141" s="1">
        <v>4</v>
      </c>
      <c r="AT141" s="1">
        <v>4</v>
      </c>
      <c r="AU141" s="1">
        <v>0</v>
      </c>
      <c r="AV141" s="1">
        <v>4</v>
      </c>
      <c r="AW141" s="1">
        <v>4</v>
      </c>
    </row>
    <row r="142" spans="1:49" x14ac:dyDescent="0.25">
      <c r="A142" s="10" t="s">
        <v>224</v>
      </c>
      <c r="C142" s="1" t="s">
        <v>225</v>
      </c>
      <c r="D142" s="1">
        <v>8</v>
      </c>
      <c r="E142" s="10" t="s">
        <v>40</v>
      </c>
      <c r="F142" s="10" t="s">
        <v>11</v>
      </c>
      <c r="G142" s="10" t="s">
        <v>226</v>
      </c>
      <c r="H142" s="1">
        <v>600</v>
      </c>
      <c r="I142" s="11">
        <v>2.96</v>
      </c>
      <c r="J142" s="10" t="s">
        <v>24</v>
      </c>
      <c r="K142" s="1">
        <v>388.84899999999999</v>
      </c>
      <c r="L142" s="1" t="s">
        <v>25</v>
      </c>
      <c r="M142" s="1">
        <f t="shared" si="2"/>
        <v>-2.8116297360371374</v>
      </c>
      <c r="N142" s="1">
        <v>4.4729999999999999</v>
      </c>
      <c r="O142" s="1" t="s">
        <v>18</v>
      </c>
      <c r="P142" s="11">
        <v>134.54900000000001</v>
      </c>
      <c r="Q142" s="1" t="s">
        <v>18</v>
      </c>
      <c r="R142" s="11">
        <v>121.467</v>
      </c>
      <c r="S142" s="1" t="s">
        <v>15</v>
      </c>
      <c r="T142" s="11">
        <v>241.167</v>
      </c>
      <c r="U142" s="1" t="s">
        <v>18</v>
      </c>
      <c r="V142" s="11">
        <v>60.795999999999999</v>
      </c>
      <c r="W142" s="1">
        <v>4</v>
      </c>
      <c r="X142" s="1" t="s">
        <v>15</v>
      </c>
      <c r="Y142" s="1">
        <v>25</v>
      </c>
      <c r="AA142" s="1" t="s">
        <v>17</v>
      </c>
      <c r="AB142" s="1" t="s">
        <v>18</v>
      </c>
      <c r="AC142" s="1">
        <v>19.2</v>
      </c>
      <c r="AD142" s="1" t="s">
        <v>18</v>
      </c>
      <c r="AE142" s="1">
        <v>79</v>
      </c>
      <c r="AF142" s="1" t="s">
        <v>26</v>
      </c>
      <c r="AG142" s="1" t="s">
        <v>18</v>
      </c>
      <c r="AH142" s="11">
        <v>153.815</v>
      </c>
      <c r="AI142" s="1" t="s">
        <v>18</v>
      </c>
      <c r="AJ142" s="11">
        <v>132.744</v>
      </c>
      <c r="AK142" s="1" t="s">
        <v>18</v>
      </c>
      <c r="AL142" s="1">
        <v>300</v>
      </c>
      <c r="AM142" s="1" t="s">
        <v>18</v>
      </c>
      <c r="AN142" s="11">
        <v>156.684</v>
      </c>
      <c r="AO142" s="1" t="s">
        <v>18</v>
      </c>
      <c r="AP142" s="11">
        <v>209.68100000000001</v>
      </c>
      <c r="AQ142" s="11">
        <v>26.936</v>
      </c>
      <c r="AR142" s="1">
        <v>0.35</v>
      </c>
      <c r="AS142" s="1">
        <v>4</v>
      </c>
      <c r="AT142" s="1">
        <v>16</v>
      </c>
      <c r="AU142" s="1">
        <v>12</v>
      </c>
      <c r="AV142" s="1">
        <v>4</v>
      </c>
      <c r="AW142" s="1">
        <v>16</v>
      </c>
    </row>
    <row r="143" spans="1:49" x14ac:dyDescent="0.25">
      <c r="A143" s="10" t="s">
        <v>227</v>
      </c>
      <c r="B143" s="1">
        <v>3</v>
      </c>
      <c r="C143" s="1" t="s">
        <v>228</v>
      </c>
      <c r="D143" s="1">
        <v>8</v>
      </c>
      <c r="E143" s="10" t="s">
        <v>12</v>
      </c>
      <c r="F143" s="10" t="s">
        <v>11</v>
      </c>
      <c r="G143" s="10" t="s">
        <v>149</v>
      </c>
      <c r="H143" s="1">
        <v>400</v>
      </c>
      <c r="I143" s="11">
        <v>8.8160000000000007</v>
      </c>
      <c r="J143" s="10" t="s">
        <v>24</v>
      </c>
      <c r="K143" s="1">
        <v>306.27080000000001</v>
      </c>
      <c r="L143" s="1" t="s">
        <v>25</v>
      </c>
      <c r="M143" s="1">
        <f t="shared" si="2"/>
        <v>-2.884045601615151</v>
      </c>
      <c r="N143" s="1">
        <v>-0.44</v>
      </c>
      <c r="O143" s="1" t="s">
        <v>15</v>
      </c>
      <c r="P143" s="1">
        <v>300</v>
      </c>
      <c r="Q143" s="1" t="s">
        <v>15</v>
      </c>
      <c r="R143" s="1">
        <v>300</v>
      </c>
      <c r="S143" s="1" t="s">
        <v>15</v>
      </c>
      <c r="T143" s="1">
        <v>300</v>
      </c>
      <c r="U143" s="1" t="s">
        <v>15</v>
      </c>
      <c r="V143" s="1">
        <v>300</v>
      </c>
      <c r="W143" s="1">
        <v>1</v>
      </c>
      <c r="Y143" s="1" t="s">
        <v>17</v>
      </c>
      <c r="AA143" s="1" t="s">
        <v>17</v>
      </c>
      <c r="AB143" s="1" t="s">
        <v>15</v>
      </c>
      <c r="AC143" s="1">
        <v>300</v>
      </c>
      <c r="AD143" s="1" t="s">
        <v>18</v>
      </c>
      <c r="AE143" s="1">
        <v>10</v>
      </c>
      <c r="AF143" s="1" t="s">
        <v>16</v>
      </c>
      <c r="AG143" s="1" t="s">
        <v>18</v>
      </c>
      <c r="AH143" s="1">
        <v>300</v>
      </c>
      <c r="AI143" s="1" t="s">
        <v>18</v>
      </c>
      <c r="AJ143" s="1">
        <v>300</v>
      </c>
      <c r="AK143" s="1" t="s">
        <v>18</v>
      </c>
      <c r="AL143" s="1">
        <v>300</v>
      </c>
      <c r="AM143" s="1" t="s">
        <v>18</v>
      </c>
      <c r="AN143" s="1">
        <v>300</v>
      </c>
      <c r="AO143" s="1" t="s">
        <v>18</v>
      </c>
      <c r="AP143" s="1">
        <v>300</v>
      </c>
      <c r="AQ143" s="1" t="s">
        <v>587</v>
      </c>
      <c r="AR143" s="1">
        <v>0.23100000000000001</v>
      </c>
      <c r="AS143" s="1">
        <v>0</v>
      </c>
      <c r="AT143" s="1">
        <v>0</v>
      </c>
      <c r="AU143" s="1">
        <v>0</v>
      </c>
      <c r="AV143" s="1">
        <v>4</v>
      </c>
      <c r="AW143" s="1">
        <v>4</v>
      </c>
    </row>
    <row r="144" spans="1:49" x14ac:dyDescent="0.25">
      <c r="A144" s="10" t="s">
        <v>236</v>
      </c>
      <c r="B144" s="1">
        <v>2</v>
      </c>
      <c r="C144" s="1" t="s">
        <v>237</v>
      </c>
      <c r="D144" s="1">
        <v>8</v>
      </c>
      <c r="E144" s="10" t="s">
        <v>32</v>
      </c>
      <c r="F144" s="10" t="s">
        <v>11</v>
      </c>
      <c r="G144" s="10" t="s">
        <v>95</v>
      </c>
      <c r="H144" s="1">
        <v>750</v>
      </c>
      <c r="I144" s="11">
        <v>0.36199999999999999</v>
      </c>
      <c r="J144" s="10" t="s">
        <v>24</v>
      </c>
      <c r="K144" s="1">
        <v>276.21300000000002</v>
      </c>
      <c r="L144" s="1" t="s">
        <v>25</v>
      </c>
      <c r="M144" s="1">
        <f t="shared" si="2"/>
        <v>-2.5661828514570018</v>
      </c>
      <c r="N144" s="1">
        <v>3.335</v>
      </c>
      <c r="O144" s="1" t="s">
        <v>18</v>
      </c>
      <c r="P144" s="11">
        <v>54.045000000000002</v>
      </c>
      <c r="Q144" s="1" t="s">
        <v>15</v>
      </c>
      <c r="R144" s="11">
        <v>128.56100000000001</v>
      </c>
      <c r="S144" s="1" t="s">
        <v>18</v>
      </c>
      <c r="T144" s="11">
        <v>238.38800000000001</v>
      </c>
      <c r="U144" s="1" t="s">
        <v>18</v>
      </c>
      <c r="V144" s="11">
        <v>73.316000000000003</v>
      </c>
      <c r="W144" s="1">
        <v>3.3</v>
      </c>
      <c r="X144" s="1" t="s">
        <v>18</v>
      </c>
      <c r="Y144" s="11">
        <v>14.4</v>
      </c>
      <c r="Z144" s="1" t="s">
        <v>18</v>
      </c>
      <c r="AA144" s="11">
        <v>42.53</v>
      </c>
      <c r="AB144" s="1" t="s">
        <v>18</v>
      </c>
      <c r="AC144" s="1">
        <v>22.9</v>
      </c>
      <c r="AD144" s="1" t="s">
        <v>18</v>
      </c>
      <c r="AE144" s="1">
        <v>98</v>
      </c>
      <c r="AF144" s="1" t="s">
        <v>16</v>
      </c>
      <c r="AG144" s="1" t="s">
        <v>18</v>
      </c>
      <c r="AH144" s="11">
        <v>210.262</v>
      </c>
      <c r="AI144" s="1" t="s">
        <v>18</v>
      </c>
      <c r="AJ144" s="11">
        <v>140.17500000000001</v>
      </c>
      <c r="AK144" s="1" t="s">
        <v>18</v>
      </c>
      <c r="AL144" s="11">
        <v>174.82599999999999</v>
      </c>
      <c r="AM144" s="1" t="s">
        <v>18</v>
      </c>
      <c r="AN144" s="11">
        <v>113.73699999999999</v>
      </c>
      <c r="AO144" s="1" t="s">
        <v>18</v>
      </c>
      <c r="AP144" s="11">
        <v>90.138000000000005</v>
      </c>
      <c r="AQ144" s="1" t="s">
        <v>587</v>
      </c>
      <c r="AR144" s="1">
        <v>0.36399999999999999</v>
      </c>
      <c r="AS144" s="1">
        <v>4</v>
      </c>
      <c r="AT144" s="1">
        <v>10</v>
      </c>
      <c r="AU144" s="1">
        <v>6</v>
      </c>
      <c r="AV144" s="1">
        <v>4</v>
      </c>
      <c r="AW144" s="1">
        <v>10</v>
      </c>
    </row>
    <row r="145" spans="1:49" x14ac:dyDescent="0.25">
      <c r="A145" s="10" t="s">
        <v>246</v>
      </c>
      <c r="B145" s="1">
        <v>2</v>
      </c>
      <c r="C145" s="1" t="s">
        <v>247</v>
      </c>
      <c r="D145" s="1">
        <v>4</v>
      </c>
      <c r="E145" s="10" t="s">
        <v>12</v>
      </c>
      <c r="F145" s="10" t="s">
        <v>11</v>
      </c>
      <c r="G145" s="10" t="s">
        <v>95</v>
      </c>
      <c r="H145" s="1">
        <v>500</v>
      </c>
      <c r="I145" s="11">
        <v>1.4</v>
      </c>
      <c r="J145" s="10" t="s">
        <v>36</v>
      </c>
      <c r="K145" s="1">
        <v>446.90800000000002</v>
      </c>
      <c r="L145" s="1" t="s">
        <v>35</v>
      </c>
      <c r="M145" s="1">
        <f t="shared" si="2"/>
        <v>-2.9512481246021611</v>
      </c>
      <c r="N145" s="1">
        <v>5.6020000000000003</v>
      </c>
      <c r="O145" s="1" t="s">
        <v>18</v>
      </c>
      <c r="P145" s="11">
        <v>15.324</v>
      </c>
      <c r="Q145" s="1" t="s">
        <v>18</v>
      </c>
      <c r="R145" s="11">
        <v>20.148</v>
      </c>
      <c r="S145" s="1" t="s">
        <v>18</v>
      </c>
      <c r="T145" s="11">
        <v>59.887</v>
      </c>
      <c r="U145" s="1" t="s">
        <v>18</v>
      </c>
      <c r="V145" s="11">
        <v>70.563000000000002</v>
      </c>
      <c r="W145" s="1">
        <v>0.8</v>
      </c>
      <c r="Y145" s="1" t="s">
        <v>17</v>
      </c>
      <c r="AA145" s="1" t="s">
        <v>17</v>
      </c>
      <c r="AQ145" s="11">
        <v>10.196</v>
      </c>
      <c r="AR145" s="1">
        <v>0.36399999999999999</v>
      </c>
      <c r="AS145" s="1">
        <v>4</v>
      </c>
      <c r="AT145" s="1">
        <v>9</v>
      </c>
      <c r="AU145" s="1">
        <v>5</v>
      </c>
      <c r="AV145" s="1">
        <v>4</v>
      </c>
      <c r="AW145" s="1">
        <v>9</v>
      </c>
    </row>
    <row r="146" spans="1:49" x14ac:dyDescent="0.25">
      <c r="A146" s="10" t="s">
        <v>250</v>
      </c>
      <c r="B146" s="1">
        <v>2</v>
      </c>
      <c r="C146" s="1" t="s">
        <v>251</v>
      </c>
      <c r="D146" s="1">
        <v>8</v>
      </c>
      <c r="E146" s="10" t="s">
        <v>12</v>
      </c>
      <c r="F146" s="10" t="s">
        <v>11</v>
      </c>
      <c r="G146" s="10" t="s">
        <v>149</v>
      </c>
      <c r="H146" s="1">
        <v>750</v>
      </c>
      <c r="I146" s="11">
        <v>4.54</v>
      </c>
      <c r="J146" s="10" t="s">
        <v>24</v>
      </c>
      <c r="K146" s="1">
        <v>352.76799999999997</v>
      </c>
      <c r="L146" s="1" t="s">
        <v>25</v>
      </c>
      <c r="M146" s="1">
        <f t="shared" si="2"/>
        <v>-2.6724279194917564</v>
      </c>
      <c r="N146" s="1">
        <v>2.0529999999999999</v>
      </c>
      <c r="O146" s="1" t="s">
        <v>18</v>
      </c>
      <c r="P146" s="11">
        <v>152.30500000000001</v>
      </c>
      <c r="Q146" s="1" t="s">
        <v>18</v>
      </c>
      <c r="R146" s="11">
        <v>240.75399999999999</v>
      </c>
      <c r="S146" s="1" t="s">
        <v>15</v>
      </c>
      <c r="T146" s="1">
        <v>300</v>
      </c>
      <c r="U146" s="1" t="s">
        <v>15</v>
      </c>
      <c r="V146" s="1">
        <v>300</v>
      </c>
      <c r="W146" s="1">
        <v>1</v>
      </c>
      <c r="Y146" s="1" t="s">
        <v>17</v>
      </c>
      <c r="AA146" s="1" t="s">
        <v>17</v>
      </c>
      <c r="AG146" s="1" t="s">
        <v>18</v>
      </c>
      <c r="AH146" s="1">
        <v>300</v>
      </c>
      <c r="AI146" s="1" t="s">
        <v>18</v>
      </c>
      <c r="AJ146" s="1">
        <v>300</v>
      </c>
      <c r="AK146" s="1" t="s">
        <v>18</v>
      </c>
      <c r="AL146" s="1">
        <v>300</v>
      </c>
      <c r="AM146" s="1" t="s">
        <v>18</v>
      </c>
      <c r="AN146" s="1">
        <v>300</v>
      </c>
      <c r="AO146" s="1" t="s">
        <v>18</v>
      </c>
      <c r="AP146" s="1">
        <v>300</v>
      </c>
      <c r="AQ146" s="11">
        <v>85.725999999999999</v>
      </c>
      <c r="AR146" s="1">
        <v>0.41199999999999998</v>
      </c>
      <c r="AS146" s="1">
        <v>0</v>
      </c>
      <c r="AT146" s="1">
        <v>4</v>
      </c>
      <c r="AU146" s="1">
        <v>4</v>
      </c>
      <c r="AV146" s="1">
        <v>4</v>
      </c>
      <c r="AW146" s="1">
        <v>8</v>
      </c>
    </row>
    <row r="147" spans="1:49" x14ac:dyDescent="0.25">
      <c r="A147" s="10" t="s">
        <v>257</v>
      </c>
      <c r="B147" s="1">
        <v>3</v>
      </c>
      <c r="C147" s="1" t="s">
        <v>258</v>
      </c>
      <c r="D147" s="1">
        <v>8</v>
      </c>
      <c r="E147" s="10" t="s">
        <v>12</v>
      </c>
      <c r="F147" s="10" t="s">
        <v>11</v>
      </c>
      <c r="G147" s="10" t="s">
        <v>95</v>
      </c>
      <c r="H147" s="1">
        <v>2000</v>
      </c>
      <c r="I147" s="11">
        <v>793.63900000000001</v>
      </c>
      <c r="J147" s="10" t="s">
        <v>24</v>
      </c>
      <c r="K147" s="1">
        <v>76.054599999999994</v>
      </c>
      <c r="L147" s="1" t="s">
        <v>35</v>
      </c>
      <c r="M147" s="1">
        <f t="shared" si="2"/>
        <v>-1.580095490893354</v>
      </c>
      <c r="N147" s="1">
        <v>-1.8</v>
      </c>
      <c r="O147" s="1" t="s">
        <v>15</v>
      </c>
      <c r="P147" s="11">
        <v>278.45999999999998</v>
      </c>
      <c r="Q147" s="1" t="s">
        <v>15</v>
      </c>
      <c r="R147" s="1">
        <v>300</v>
      </c>
      <c r="S147" s="1" t="s">
        <v>15</v>
      </c>
      <c r="T147" s="1">
        <v>300</v>
      </c>
      <c r="U147" s="1" t="s">
        <v>15</v>
      </c>
      <c r="V147" s="1">
        <v>300</v>
      </c>
      <c r="W147" s="1">
        <v>1</v>
      </c>
      <c r="Y147" s="1" t="s">
        <v>17</v>
      </c>
      <c r="AA147" s="1" t="s">
        <v>17</v>
      </c>
      <c r="AB147" s="1" t="s">
        <v>15</v>
      </c>
      <c r="AC147" s="1">
        <v>300</v>
      </c>
      <c r="AD147" s="1" t="s">
        <v>18</v>
      </c>
      <c r="AE147" s="1">
        <v>-4</v>
      </c>
      <c r="AF147" s="1" t="s">
        <v>16</v>
      </c>
      <c r="AG147" s="1" t="s">
        <v>18</v>
      </c>
      <c r="AH147" s="1">
        <v>300</v>
      </c>
      <c r="AI147" s="1" t="s">
        <v>18</v>
      </c>
      <c r="AJ147" s="1">
        <v>300</v>
      </c>
      <c r="AK147" s="1" t="s">
        <v>18</v>
      </c>
      <c r="AL147" s="1">
        <v>300</v>
      </c>
      <c r="AM147" s="1" t="s">
        <v>18</v>
      </c>
      <c r="AN147" s="1">
        <v>300</v>
      </c>
      <c r="AO147" s="1" t="s">
        <v>18</v>
      </c>
      <c r="AP147" s="1">
        <v>300</v>
      </c>
      <c r="AQ147" s="1" t="s">
        <v>587</v>
      </c>
      <c r="AR147" s="1">
        <v>0</v>
      </c>
      <c r="AS147" s="1">
        <v>0</v>
      </c>
      <c r="AT147" s="1">
        <v>4</v>
      </c>
      <c r="AU147" s="1">
        <v>4</v>
      </c>
      <c r="AV147" s="1">
        <v>4</v>
      </c>
      <c r="AW147" s="1">
        <v>8</v>
      </c>
    </row>
    <row r="148" spans="1:49" x14ac:dyDescent="0.25">
      <c r="A148" s="10" t="s">
        <v>516</v>
      </c>
      <c r="B148" s="1">
        <v>2</v>
      </c>
      <c r="C148" s="1" t="s">
        <v>265</v>
      </c>
      <c r="D148" s="1">
        <v>8</v>
      </c>
      <c r="E148" s="10" t="s">
        <v>12</v>
      </c>
      <c r="F148" s="10" t="s">
        <v>11</v>
      </c>
      <c r="G148" s="10" t="s">
        <v>95</v>
      </c>
      <c r="H148" s="1">
        <v>800</v>
      </c>
      <c r="I148" s="11">
        <v>1.66</v>
      </c>
      <c r="J148" s="10" t="s">
        <v>36</v>
      </c>
      <c r="K148" s="1">
        <v>493.61200000000002</v>
      </c>
      <c r="L148" s="1" t="s">
        <v>25</v>
      </c>
      <c r="M148" s="1">
        <f t="shared" si="2"/>
        <v>-2.7902957221175906</v>
      </c>
      <c r="N148" s="1">
        <v>4.5289999999999999</v>
      </c>
      <c r="O148" s="1" t="s">
        <v>15</v>
      </c>
      <c r="P148" s="11">
        <v>84.495999999999995</v>
      </c>
      <c r="Q148" s="1" t="s">
        <v>18</v>
      </c>
      <c r="R148" s="11">
        <v>24.986999999999998</v>
      </c>
      <c r="S148" s="1" t="s">
        <v>18</v>
      </c>
      <c r="T148" s="11">
        <v>106.976</v>
      </c>
      <c r="U148" s="1" t="s">
        <v>18</v>
      </c>
      <c r="V148" s="11">
        <v>60.237000000000002</v>
      </c>
      <c r="W148" s="1">
        <v>1.8</v>
      </c>
      <c r="X148" s="1" t="s">
        <v>15</v>
      </c>
      <c r="Y148" s="1">
        <v>25</v>
      </c>
      <c r="AA148" s="1" t="s">
        <v>17</v>
      </c>
      <c r="AQ148" s="11">
        <v>12.786</v>
      </c>
      <c r="AR148" s="1">
        <v>0.24099999999999999</v>
      </c>
      <c r="AS148" s="1">
        <v>4</v>
      </c>
      <c r="AT148" s="1">
        <v>11</v>
      </c>
      <c r="AU148" s="1">
        <v>7</v>
      </c>
      <c r="AV148" s="1">
        <v>4</v>
      </c>
      <c r="AW148" s="1">
        <v>11</v>
      </c>
    </row>
    <row r="149" spans="1:49" x14ac:dyDescent="0.25">
      <c r="A149" s="10" t="s">
        <v>271</v>
      </c>
      <c r="C149" s="1" t="s">
        <v>272</v>
      </c>
      <c r="D149" s="1">
        <v>8</v>
      </c>
      <c r="E149" s="10" t="s">
        <v>40</v>
      </c>
      <c r="F149" s="10" t="s">
        <v>11</v>
      </c>
      <c r="G149" s="10" t="s">
        <v>61</v>
      </c>
      <c r="H149" s="1">
        <v>250</v>
      </c>
      <c r="I149" s="11">
        <v>27.9</v>
      </c>
      <c r="J149" s="10" t="s">
        <v>24</v>
      </c>
      <c r="K149" s="1">
        <v>179.22200000000001</v>
      </c>
      <c r="L149" s="1" t="s">
        <v>25</v>
      </c>
      <c r="M149" s="1">
        <f t="shared" si="2"/>
        <v>-2.8554513107844173</v>
      </c>
      <c r="N149" s="1">
        <v>0.25600000000000001</v>
      </c>
      <c r="O149" s="1" t="s">
        <v>15</v>
      </c>
      <c r="P149" s="1">
        <v>300</v>
      </c>
      <c r="Q149" s="1" t="s">
        <v>15</v>
      </c>
      <c r="R149" s="1">
        <v>300</v>
      </c>
      <c r="S149" s="1" t="s">
        <v>15</v>
      </c>
      <c r="T149" s="1">
        <v>300</v>
      </c>
      <c r="U149" s="1" t="s">
        <v>15</v>
      </c>
      <c r="V149" s="1">
        <v>300</v>
      </c>
      <c r="W149" s="1">
        <v>1</v>
      </c>
      <c r="Y149" s="1" t="s">
        <v>17</v>
      </c>
      <c r="AA149" s="1" t="s">
        <v>17</v>
      </c>
      <c r="AB149" s="1" t="s">
        <v>15</v>
      </c>
      <c r="AC149" s="1">
        <v>300</v>
      </c>
      <c r="AD149" s="1" t="s">
        <v>18</v>
      </c>
      <c r="AE149" s="1">
        <v>-4</v>
      </c>
      <c r="AF149" s="1" t="s">
        <v>16</v>
      </c>
      <c r="AG149" s="1" t="s">
        <v>18</v>
      </c>
      <c r="AH149" s="1">
        <v>300</v>
      </c>
      <c r="AK149" s="1" t="s">
        <v>18</v>
      </c>
      <c r="AL149" s="1">
        <v>300</v>
      </c>
      <c r="AQ149" s="1" t="s">
        <v>587</v>
      </c>
      <c r="AR149" s="1">
        <v>0.33300000000000002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</row>
    <row r="150" spans="1:49" x14ac:dyDescent="0.25">
      <c r="A150" s="10" t="s">
        <v>273</v>
      </c>
      <c r="B150" s="1">
        <v>1</v>
      </c>
      <c r="C150" s="1" t="s">
        <v>274</v>
      </c>
      <c r="D150" s="1">
        <v>8</v>
      </c>
      <c r="E150" s="10" t="s">
        <v>32</v>
      </c>
      <c r="F150" s="10" t="s">
        <v>11</v>
      </c>
      <c r="G150" s="10" t="s">
        <v>64</v>
      </c>
      <c r="H150" s="1">
        <v>300</v>
      </c>
      <c r="I150" s="11">
        <v>76.563999999999993</v>
      </c>
      <c r="J150" s="10" t="s">
        <v>24</v>
      </c>
      <c r="K150" s="1">
        <v>137.14099999999999</v>
      </c>
      <c r="L150" s="1" t="s">
        <v>25</v>
      </c>
      <c r="M150" s="1">
        <f t="shared" si="2"/>
        <v>-2.66004605719472</v>
      </c>
      <c r="N150" s="1">
        <v>-0.66800000000000004</v>
      </c>
      <c r="O150" s="1" t="s">
        <v>15</v>
      </c>
      <c r="P150" s="1">
        <v>300</v>
      </c>
      <c r="Q150" s="1" t="s">
        <v>15</v>
      </c>
      <c r="R150" s="1">
        <v>300</v>
      </c>
      <c r="S150" s="1" t="s">
        <v>15</v>
      </c>
      <c r="T150" s="1">
        <v>300</v>
      </c>
      <c r="U150" s="1" t="s">
        <v>15</v>
      </c>
      <c r="V150" s="1">
        <v>300</v>
      </c>
      <c r="W150" s="1">
        <v>1</v>
      </c>
      <c r="Y150" s="1" t="s">
        <v>17</v>
      </c>
      <c r="AA150" s="1" t="s">
        <v>17</v>
      </c>
      <c r="AB150" s="1" t="s">
        <v>15</v>
      </c>
      <c r="AC150" s="1">
        <v>300</v>
      </c>
      <c r="AD150" s="1" t="s">
        <v>18</v>
      </c>
      <c r="AE150" s="1">
        <v>6</v>
      </c>
      <c r="AF150" s="1" t="s">
        <v>16</v>
      </c>
      <c r="AG150" s="1" t="s">
        <v>18</v>
      </c>
      <c r="AH150" s="1">
        <v>300</v>
      </c>
      <c r="AI150" s="1" t="s">
        <v>18</v>
      </c>
      <c r="AJ150" s="1">
        <v>300</v>
      </c>
      <c r="AK150" s="1" t="s">
        <v>18</v>
      </c>
      <c r="AL150" s="1">
        <v>300</v>
      </c>
      <c r="AM150" s="1" t="s">
        <v>18</v>
      </c>
      <c r="AN150" s="1">
        <v>300</v>
      </c>
      <c r="AO150" s="1" t="s">
        <v>18</v>
      </c>
      <c r="AP150" s="1">
        <v>300</v>
      </c>
      <c r="AQ150" s="1" t="s">
        <v>587</v>
      </c>
      <c r="AR150" s="1">
        <v>0</v>
      </c>
      <c r="AS150" s="1">
        <v>0</v>
      </c>
      <c r="AT150" s="1">
        <v>0</v>
      </c>
      <c r="AU150" s="1">
        <v>0</v>
      </c>
      <c r="AV150" s="1">
        <v>4</v>
      </c>
      <c r="AW150" s="1">
        <v>4</v>
      </c>
    </row>
    <row r="151" spans="1:49" x14ac:dyDescent="0.25">
      <c r="A151" s="10" t="s">
        <v>279</v>
      </c>
      <c r="B151" s="1">
        <v>2</v>
      </c>
      <c r="C151" s="1" t="s">
        <v>280</v>
      </c>
      <c r="D151" s="1">
        <v>8</v>
      </c>
      <c r="E151" s="10" t="s">
        <v>32</v>
      </c>
      <c r="F151" s="10" t="s">
        <v>11</v>
      </c>
      <c r="G151" s="10" t="s">
        <v>149</v>
      </c>
      <c r="H151" s="1">
        <v>400</v>
      </c>
      <c r="I151" s="11">
        <v>12.507</v>
      </c>
      <c r="J151" s="10" t="s">
        <v>24</v>
      </c>
      <c r="K151" s="1">
        <v>533.45299999999997</v>
      </c>
      <c r="L151" s="1" t="s">
        <v>35</v>
      </c>
      <c r="M151" s="1">
        <f t="shared" si="2"/>
        <v>-3.1250361705022209</v>
      </c>
      <c r="N151" s="1">
        <v>3.0259999999999998</v>
      </c>
      <c r="O151" s="1" t="s">
        <v>18</v>
      </c>
      <c r="P151" s="11">
        <v>54.643999999999998</v>
      </c>
      <c r="Q151" s="1" t="s">
        <v>18</v>
      </c>
      <c r="R151" s="11">
        <v>38.536999999999999</v>
      </c>
      <c r="S151" s="1" t="s">
        <v>18</v>
      </c>
      <c r="T151" s="11">
        <v>100.515</v>
      </c>
      <c r="U151" s="1" t="s">
        <v>18</v>
      </c>
      <c r="V151" s="11">
        <v>34.045000000000002</v>
      </c>
      <c r="W151" s="1">
        <v>3</v>
      </c>
      <c r="X151" s="1" t="s">
        <v>18</v>
      </c>
      <c r="Y151" s="11">
        <v>9.1604749999999999</v>
      </c>
      <c r="AA151" s="1" t="s">
        <v>17</v>
      </c>
      <c r="AB151" s="1" t="s">
        <v>18</v>
      </c>
      <c r="AC151" s="1">
        <v>4.8</v>
      </c>
      <c r="AD151" s="1" t="s">
        <v>18</v>
      </c>
      <c r="AE151" s="1">
        <v>117</v>
      </c>
      <c r="AF151" s="1" t="s">
        <v>16</v>
      </c>
      <c r="AG151" s="1" t="s">
        <v>18</v>
      </c>
      <c r="AH151" s="11">
        <v>32.320999999999998</v>
      </c>
      <c r="AI151" s="1" t="s">
        <v>18</v>
      </c>
      <c r="AJ151" s="11">
        <v>49.082000000000001</v>
      </c>
      <c r="AK151" s="1" t="s">
        <v>18</v>
      </c>
      <c r="AL151" s="11">
        <v>34.040999999999997</v>
      </c>
      <c r="AM151" s="1" t="s">
        <v>18</v>
      </c>
      <c r="AN151" s="11">
        <v>96.063000000000002</v>
      </c>
      <c r="AO151" s="1" t="s">
        <v>18</v>
      </c>
      <c r="AP151" s="11">
        <v>46.220999999999997</v>
      </c>
      <c r="AQ151" s="11">
        <v>4.5780000000000003</v>
      </c>
      <c r="AR151" s="1">
        <v>0.46200000000000002</v>
      </c>
      <c r="AS151" s="1">
        <v>4</v>
      </c>
      <c r="AT151" s="1">
        <v>19</v>
      </c>
      <c r="AU151" s="1">
        <v>15</v>
      </c>
      <c r="AV151" s="1">
        <v>4</v>
      </c>
      <c r="AW151" s="1">
        <v>19</v>
      </c>
    </row>
    <row r="152" spans="1:49" x14ac:dyDescent="0.25">
      <c r="A152" s="10" t="s">
        <v>283</v>
      </c>
      <c r="B152" s="1">
        <v>1</v>
      </c>
      <c r="C152" s="1" t="s">
        <v>284</v>
      </c>
      <c r="D152" s="1">
        <v>8</v>
      </c>
      <c r="E152" s="10" t="s">
        <v>12</v>
      </c>
      <c r="F152" s="10" t="s">
        <v>11</v>
      </c>
      <c r="G152" s="10" t="s">
        <v>205</v>
      </c>
      <c r="H152" s="1">
        <v>2400</v>
      </c>
      <c r="I152" s="11">
        <v>2.6829999999999998</v>
      </c>
      <c r="J152" s="10" t="s">
        <v>24</v>
      </c>
      <c r="K152" s="1">
        <v>328.41199999999998</v>
      </c>
      <c r="L152" s="1" t="s">
        <v>25</v>
      </c>
      <c r="M152" s="1">
        <f t="shared" si="2"/>
        <v>-2.1362077759153597</v>
      </c>
      <c r="N152" s="1">
        <v>2.5</v>
      </c>
      <c r="O152" s="1" t="s">
        <v>15</v>
      </c>
      <c r="P152" s="1">
        <v>300</v>
      </c>
      <c r="Q152" s="1" t="s">
        <v>18</v>
      </c>
      <c r="R152" s="11">
        <v>175.178</v>
      </c>
      <c r="S152" s="1" t="s">
        <v>15</v>
      </c>
      <c r="T152" s="1">
        <v>300</v>
      </c>
      <c r="U152" s="1" t="s">
        <v>15</v>
      </c>
      <c r="V152" s="1">
        <v>300</v>
      </c>
      <c r="W152" s="1">
        <v>1</v>
      </c>
      <c r="Y152" s="1" t="s">
        <v>17</v>
      </c>
      <c r="AA152" s="1" t="s">
        <v>17</v>
      </c>
      <c r="AB152" s="1" t="s">
        <v>18</v>
      </c>
      <c r="AC152" s="1">
        <v>16.399999999999999</v>
      </c>
      <c r="AD152" s="1" t="s">
        <v>18</v>
      </c>
      <c r="AE152" s="1">
        <v>19</v>
      </c>
      <c r="AF152" s="1" t="s">
        <v>16</v>
      </c>
      <c r="AG152" s="1" t="s">
        <v>18</v>
      </c>
      <c r="AH152" s="1">
        <v>300</v>
      </c>
      <c r="AI152" s="1" t="s">
        <v>18</v>
      </c>
      <c r="AJ152" s="1">
        <v>300</v>
      </c>
      <c r="AK152" s="1" t="s">
        <v>18</v>
      </c>
      <c r="AL152" s="1">
        <v>300</v>
      </c>
      <c r="AM152" s="1" t="s">
        <v>18</v>
      </c>
      <c r="AN152" s="1">
        <v>300</v>
      </c>
      <c r="AO152" s="1" t="s">
        <v>18</v>
      </c>
      <c r="AP152" s="1">
        <v>6.5179999999999998</v>
      </c>
      <c r="AQ152" s="1" t="s">
        <v>587</v>
      </c>
      <c r="AR152" s="1">
        <v>0.316</v>
      </c>
      <c r="AS152" s="1">
        <v>0</v>
      </c>
      <c r="AT152" s="1">
        <v>1</v>
      </c>
      <c r="AU152" s="1">
        <v>1</v>
      </c>
      <c r="AV152" s="1">
        <v>4</v>
      </c>
      <c r="AW152" s="1">
        <v>5</v>
      </c>
    </row>
    <row r="153" spans="1:49" x14ac:dyDescent="0.25">
      <c r="A153" s="10" t="s">
        <v>518</v>
      </c>
      <c r="B153" s="1">
        <v>2</v>
      </c>
      <c r="C153" s="1" t="s">
        <v>287</v>
      </c>
      <c r="D153" s="1">
        <v>8</v>
      </c>
      <c r="E153" s="10" t="s">
        <v>32</v>
      </c>
      <c r="F153" s="10" t="s">
        <v>11</v>
      </c>
      <c r="G153" s="10" t="s">
        <v>95</v>
      </c>
      <c r="H153" s="1">
        <v>1500</v>
      </c>
      <c r="I153" s="11">
        <v>4.1820000000000004</v>
      </c>
      <c r="J153" s="10" t="s">
        <v>24</v>
      </c>
      <c r="K153" s="1">
        <v>581.06500000000005</v>
      </c>
      <c r="L153" s="1" t="s">
        <v>35</v>
      </c>
      <c r="M153" s="1">
        <f t="shared" si="2"/>
        <v>-2.5881334577793287</v>
      </c>
      <c r="N153" s="1">
        <v>5.9649999999999999</v>
      </c>
      <c r="O153" s="1" t="s">
        <v>18</v>
      </c>
      <c r="P153" s="11">
        <v>9.9749999999999996</v>
      </c>
      <c r="Q153" s="1" t="s">
        <v>18</v>
      </c>
      <c r="R153" s="11">
        <v>11.676</v>
      </c>
      <c r="S153" s="1" t="s">
        <v>18</v>
      </c>
      <c r="T153" s="11">
        <v>37.914999999999999</v>
      </c>
      <c r="U153" s="1" t="s">
        <v>18</v>
      </c>
      <c r="V153" s="11">
        <v>47.170999999999999</v>
      </c>
      <c r="W153" s="1">
        <v>0.8</v>
      </c>
      <c r="Y153" s="1" t="s">
        <v>17</v>
      </c>
      <c r="AA153" s="1" t="s">
        <v>17</v>
      </c>
      <c r="AB153" s="1" t="s">
        <v>18</v>
      </c>
      <c r="AC153" s="1">
        <v>5.5</v>
      </c>
      <c r="AD153" s="1" t="s">
        <v>18</v>
      </c>
      <c r="AE153" s="1">
        <v>78</v>
      </c>
      <c r="AF153" s="1" t="s">
        <v>16</v>
      </c>
      <c r="AG153" s="1" t="s">
        <v>18</v>
      </c>
      <c r="AH153" s="11">
        <v>46.085999999999999</v>
      </c>
      <c r="AI153" s="1" t="s">
        <v>18</v>
      </c>
      <c r="AJ153" s="11">
        <v>46.384999999999998</v>
      </c>
      <c r="AK153" s="1" t="s">
        <v>18</v>
      </c>
      <c r="AL153" s="1">
        <v>150</v>
      </c>
      <c r="AM153" s="1" t="s">
        <v>18</v>
      </c>
      <c r="AN153" s="11">
        <v>188.852</v>
      </c>
      <c r="AO153" s="1" t="s">
        <v>18</v>
      </c>
      <c r="AP153" s="11">
        <v>154.47800000000001</v>
      </c>
      <c r="AQ153" s="11">
        <v>15.465999999999999</v>
      </c>
      <c r="AR153" s="1">
        <v>0.17199999999999999</v>
      </c>
      <c r="AS153" s="1">
        <v>4</v>
      </c>
      <c r="AT153" s="1">
        <v>10</v>
      </c>
      <c r="AU153" s="1">
        <v>6</v>
      </c>
      <c r="AV153" s="1">
        <v>4</v>
      </c>
      <c r="AW153" s="1">
        <v>10</v>
      </c>
    </row>
    <row r="154" spans="1:49" x14ac:dyDescent="0.25">
      <c r="A154" s="10" t="s">
        <v>288</v>
      </c>
      <c r="B154" s="1">
        <v>2</v>
      </c>
      <c r="C154" s="1" t="s">
        <v>289</v>
      </c>
      <c r="D154" s="1">
        <v>8</v>
      </c>
      <c r="E154" s="10" t="s">
        <v>32</v>
      </c>
      <c r="F154" s="10" t="s">
        <v>11</v>
      </c>
      <c r="G154" s="10" t="s">
        <v>77</v>
      </c>
      <c r="H154" s="1">
        <v>100</v>
      </c>
      <c r="I154" s="11">
        <v>24.795999999999999</v>
      </c>
      <c r="J154" s="10" t="s">
        <v>24</v>
      </c>
      <c r="K154" s="1">
        <v>270.209</v>
      </c>
      <c r="L154" s="1" t="s">
        <v>25</v>
      </c>
      <c r="M154" s="1">
        <f t="shared" si="2"/>
        <v>-3.4316998102124465</v>
      </c>
      <c r="N154" s="1">
        <v>2.3239999999999998</v>
      </c>
      <c r="O154" s="1" t="s">
        <v>15</v>
      </c>
      <c r="P154" s="11">
        <v>112.605</v>
      </c>
      <c r="Q154" s="1" t="s">
        <v>18</v>
      </c>
      <c r="R154" s="11">
        <v>129.953</v>
      </c>
      <c r="S154" s="1" t="s">
        <v>18</v>
      </c>
      <c r="T154" s="11">
        <v>228.43600000000001</v>
      </c>
      <c r="U154" s="1" t="s">
        <v>18</v>
      </c>
      <c r="V154" s="11">
        <v>191.29</v>
      </c>
      <c r="W154" s="1">
        <v>1.2</v>
      </c>
      <c r="Y154" s="1" t="s">
        <v>17</v>
      </c>
      <c r="Z154" s="1" t="s">
        <v>15</v>
      </c>
      <c r="AA154" s="1">
        <v>100</v>
      </c>
      <c r="AB154" s="1" t="s">
        <v>18</v>
      </c>
      <c r="AC154" s="1">
        <v>14.4</v>
      </c>
      <c r="AD154" s="1" t="s">
        <v>18</v>
      </c>
      <c r="AE154" s="1">
        <v>98</v>
      </c>
      <c r="AG154" s="1" t="s">
        <v>18</v>
      </c>
      <c r="AH154" s="1">
        <v>300</v>
      </c>
      <c r="AI154" s="1" t="s">
        <v>18</v>
      </c>
      <c r="AJ154" s="1">
        <v>300</v>
      </c>
      <c r="AK154" s="1" t="s">
        <v>18</v>
      </c>
      <c r="AL154" s="1">
        <v>300</v>
      </c>
      <c r="AM154" s="1" t="s">
        <v>18</v>
      </c>
      <c r="AN154" s="1">
        <v>300</v>
      </c>
      <c r="AO154" s="1" t="s">
        <v>18</v>
      </c>
      <c r="AP154" s="1">
        <v>300</v>
      </c>
      <c r="AQ154" s="1" t="s">
        <v>587</v>
      </c>
      <c r="AR154" s="1">
        <v>0.16700000000000001</v>
      </c>
      <c r="AS154" s="1">
        <v>0</v>
      </c>
      <c r="AT154" s="1">
        <v>6</v>
      </c>
      <c r="AU154" s="1">
        <v>6</v>
      </c>
      <c r="AV154" s="1">
        <v>4</v>
      </c>
      <c r="AW154" s="1">
        <v>10</v>
      </c>
    </row>
    <row r="155" spans="1:49" x14ac:dyDescent="0.25">
      <c r="A155" s="10" t="s">
        <v>298</v>
      </c>
      <c r="E155" s="10" t="s">
        <v>12</v>
      </c>
      <c r="F155" s="10" t="s">
        <v>11</v>
      </c>
      <c r="G155" s="10" t="s">
        <v>55</v>
      </c>
      <c r="H155" s="1">
        <v>10</v>
      </c>
      <c r="I155" s="11">
        <v>3.13</v>
      </c>
      <c r="J155" s="10" t="s">
        <v>24</v>
      </c>
      <c r="K155" s="1">
        <v>588.27290000000005</v>
      </c>
      <c r="L155" s="1" t="s">
        <v>35</v>
      </c>
      <c r="M155" s="1">
        <f t="shared" si="2"/>
        <v>-4.7695788421805014</v>
      </c>
      <c r="N155" s="1">
        <v>4.3</v>
      </c>
      <c r="O155" s="1" t="s">
        <v>18</v>
      </c>
      <c r="P155" s="11">
        <v>162.792</v>
      </c>
      <c r="Q155" s="1" t="s">
        <v>15</v>
      </c>
      <c r="R155" s="1">
        <v>300</v>
      </c>
      <c r="S155" s="1" t="s">
        <v>15</v>
      </c>
      <c r="T155" s="1">
        <v>300</v>
      </c>
      <c r="U155" s="1" t="s">
        <v>15</v>
      </c>
      <c r="V155" s="1">
        <v>300</v>
      </c>
      <c r="W155" s="1">
        <v>1</v>
      </c>
      <c r="X155" s="1" t="s">
        <v>15</v>
      </c>
      <c r="Y155" s="1">
        <v>25</v>
      </c>
      <c r="Z155" s="1" t="s">
        <v>18</v>
      </c>
      <c r="AA155" s="11">
        <v>38.579000000000001</v>
      </c>
      <c r="AF155" s="1" t="s">
        <v>16</v>
      </c>
      <c r="AQ155" s="11">
        <v>6.98</v>
      </c>
      <c r="AR155" s="1">
        <v>0.26300000000000001</v>
      </c>
      <c r="AS155" s="1">
        <v>0</v>
      </c>
      <c r="AT155" s="1">
        <v>9</v>
      </c>
      <c r="AU155" s="1">
        <v>9</v>
      </c>
      <c r="AV155" s="1">
        <v>0</v>
      </c>
      <c r="AW155" s="1">
        <v>9</v>
      </c>
    </row>
    <row r="156" spans="1:49" x14ac:dyDescent="0.25">
      <c r="A156" s="10" t="s">
        <v>301</v>
      </c>
      <c r="B156" s="1">
        <v>2</v>
      </c>
      <c r="C156" s="1" t="s">
        <v>302</v>
      </c>
      <c r="D156" s="1">
        <v>8</v>
      </c>
      <c r="E156" s="10" t="s">
        <v>12</v>
      </c>
      <c r="F156" s="10" t="s">
        <v>11</v>
      </c>
      <c r="G156" s="10" t="s">
        <v>95</v>
      </c>
      <c r="H156" s="1">
        <v>200</v>
      </c>
      <c r="I156" s="11">
        <v>13.143000000000001</v>
      </c>
      <c r="J156" s="10" t="s">
        <v>24</v>
      </c>
      <c r="K156" s="1">
        <v>152.18100000000001</v>
      </c>
      <c r="L156" s="1" t="s">
        <v>25</v>
      </c>
      <c r="M156" s="1">
        <f t="shared" si="2"/>
        <v>-2.8813304379121889</v>
      </c>
      <c r="N156" s="1">
        <v>0.82299999999999995</v>
      </c>
      <c r="O156" s="1" t="s">
        <v>15</v>
      </c>
      <c r="P156" s="1">
        <v>300</v>
      </c>
      <c r="Q156" s="1" t="s">
        <v>43</v>
      </c>
      <c r="R156" s="11">
        <v>0.36099999999999999</v>
      </c>
      <c r="S156" s="1" t="s">
        <v>18</v>
      </c>
      <c r="T156" s="11">
        <v>5.4409999999999998</v>
      </c>
      <c r="U156" s="1" t="s">
        <v>18</v>
      </c>
      <c r="V156" s="11">
        <v>5.0129999999999999</v>
      </c>
      <c r="W156" s="1">
        <v>1.1000000000000001</v>
      </c>
      <c r="Y156" s="1" t="s">
        <v>17</v>
      </c>
      <c r="AA156" s="1" t="s">
        <v>17</v>
      </c>
      <c r="AB156" s="1" t="s">
        <v>15</v>
      </c>
      <c r="AC156" s="1">
        <v>300</v>
      </c>
      <c r="AD156" s="1" t="s">
        <v>18</v>
      </c>
      <c r="AE156" s="1">
        <v>26</v>
      </c>
      <c r="AF156" s="1" t="s">
        <v>16</v>
      </c>
      <c r="AG156" s="1" t="s">
        <v>18</v>
      </c>
      <c r="AH156" s="1">
        <v>300</v>
      </c>
      <c r="AI156" s="1" t="s">
        <v>18</v>
      </c>
      <c r="AJ156" s="1">
        <v>300</v>
      </c>
      <c r="AK156" s="1" t="s">
        <v>18</v>
      </c>
      <c r="AL156" s="1">
        <v>300</v>
      </c>
      <c r="AM156" s="1" t="s">
        <v>18</v>
      </c>
      <c r="AN156" s="1">
        <v>300</v>
      </c>
      <c r="AO156" s="1" t="s">
        <v>18</v>
      </c>
      <c r="AP156" s="1">
        <v>300</v>
      </c>
      <c r="AQ156" s="1" t="s">
        <v>587</v>
      </c>
      <c r="AR156" s="1">
        <v>0</v>
      </c>
      <c r="AS156" s="1">
        <v>0</v>
      </c>
      <c r="AT156" s="1">
        <v>4</v>
      </c>
      <c r="AU156" s="1">
        <v>4</v>
      </c>
      <c r="AV156" s="1">
        <v>4</v>
      </c>
      <c r="AW156" s="1">
        <v>8</v>
      </c>
    </row>
    <row r="157" spans="1:49" x14ac:dyDescent="0.25">
      <c r="A157" s="10" t="s">
        <v>304</v>
      </c>
      <c r="C157" s="1" t="s">
        <v>305</v>
      </c>
      <c r="D157" s="1">
        <v>8</v>
      </c>
      <c r="E157" s="10" t="s">
        <v>12</v>
      </c>
      <c r="F157" s="10" t="s">
        <v>11</v>
      </c>
      <c r="G157" s="10" t="s">
        <v>306</v>
      </c>
      <c r="H157" s="1">
        <v>60</v>
      </c>
      <c r="I157" s="11">
        <v>1.8660000000000001</v>
      </c>
      <c r="J157" s="10" t="s">
        <v>13</v>
      </c>
      <c r="K157" s="1">
        <v>114.17100000000001</v>
      </c>
      <c r="L157" s="1" t="s">
        <v>14</v>
      </c>
      <c r="M157" s="1">
        <f t="shared" si="2"/>
        <v>-3.279404554582424</v>
      </c>
      <c r="N157" s="1">
        <v>0.82</v>
      </c>
      <c r="O157" s="1" t="s">
        <v>15</v>
      </c>
      <c r="P157" s="1">
        <v>300</v>
      </c>
      <c r="Q157" s="1" t="s">
        <v>15</v>
      </c>
      <c r="R157" s="1">
        <v>300</v>
      </c>
      <c r="S157" s="1" t="s">
        <v>15</v>
      </c>
      <c r="T157" s="1">
        <v>300</v>
      </c>
      <c r="U157" s="1" t="s">
        <v>15</v>
      </c>
      <c r="V157" s="1">
        <v>300</v>
      </c>
      <c r="W157" s="1">
        <v>1</v>
      </c>
      <c r="Y157" s="1" t="s">
        <v>17</v>
      </c>
      <c r="AA157" s="1" t="s">
        <v>17</v>
      </c>
      <c r="AB157" s="1" t="s">
        <v>15</v>
      </c>
      <c r="AC157" s="1">
        <v>300</v>
      </c>
      <c r="AD157" s="1" t="s">
        <v>18</v>
      </c>
      <c r="AE157" s="1">
        <v>6</v>
      </c>
      <c r="AF157" s="1" t="s">
        <v>16</v>
      </c>
      <c r="AG157" s="1" t="s">
        <v>18</v>
      </c>
      <c r="AH157" s="1">
        <v>300</v>
      </c>
      <c r="AI157" s="1" t="s">
        <v>18</v>
      </c>
      <c r="AJ157" s="1">
        <v>300</v>
      </c>
      <c r="AK157" s="1" t="s">
        <v>18</v>
      </c>
      <c r="AL157" s="1">
        <v>300</v>
      </c>
      <c r="AM157" s="1" t="s">
        <v>18</v>
      </c>
      <c r="AN157" s="1">
        <v>300</v>
      </c>
      <c r="AO157" s="1" t="s">
        <v>18</v>
      </c>
      <c r="AP157" s="1">
        <v>300</v>
      </c>
      <c r="AQ157" s="1" t="s">
        <v>587</v>
      </c>
      <c r="AR157" s="1">
        <v>0.25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</row>
    <row r="158" spans="1:49" x14ac:dyDescent="0.25">
      <c r="A158" s="10" t="s">
        <v>307</v>
      </c>
      <c r="B158" s="1">
        <v>3</v>
      </c>
      <c r="C158" s="1" t="s">
        <v>308</v>
      </c>
      <c r="D158" s="1">
        <v>3</v>
      </c>
      <c r="E158" s="10" t="s">
        <v>32</v>
      </c>
      <c r="F158" s="10" t="s">
        <v>11</v>
      </c>
      <c r="G158" s="10" t="s">
        <v>95</v>
      </c>
      <c r="H158" s="1">
        <v>30</v>
      </c>
      <c r="I158" s="11">
        <v>0.77200000000000002</v>
      </c>
      <c r="J158" s="10" t="s">
        <v>13</v>
      </c>
      <c r="K158" s="1">
        <v>454.44499999999999</v>
      </c>
      <c r="L158" s="1" t="s">
        <v>87</v>
      </c>
      <c r="M158" s="1">
        <f t="shared" si="2"/>
        <v>-4.1803600747703795</v>
      </c>
      <c r="N158" s="1">
        <v>-0.52900000000000003</v>
      </c>
      <c r="O158" s="1" t="s">
        <v>15</v>
      </c>
      <c r="P158" s="11">
        <v>292.755</v>
      </c>
      <c r="Q158" s="1" t="s">
        <v>43</v>
      </c>
      <c r="R158" s="11">
        <v>0.29299999999999998</v>
      </c>
      <c r="S158" s="1" t="s">
        <v>43</v>
      </c>
      <c r="T158" s="11">
        <v>0.29299999999999998</v>
      </c>
      <c r="Y158" s="1" t="s">
        <v>17</v>
      </c>
      <c r="AA158" s="1" t="s">
        <v>17</v>
      </c>
      <c r="AB158" s="1" t="s">
        <v>18</v>
      </c>
      <c r="AC158" s="1">
        <v>3.1</v>
      </c>
      <c r="AD158" s="1" t="s">
        <v>18</v>
      </c>
      <c r="AE158" s="1">
        <v>78</v>
      </c>
      <c r="AF158" s="1" t="s">
        <v>16</v>
      </c>
      <c r="AG158" s="1" t="s">
        <v>18</v>
      </c>
      <c r="AH158" s="1">
        <v>300</v>
      </c>
      <c r="AI158" s="1" t="s">
        <v>18</v>
      </c>
      <c r="AJ158" s="1">
        <v>300</v>
      </c>
      <c r="AK158" s="1" t="s">
        <v>18</v>
      </c>
      <c r="AL158" s="1">
        <v>300</v>
      </c>
      <c r="AM158" s="1" t="s">
        <v>18</v>
      </c>
      <c r="AN158" s="1">
        <v>300</v>
      </c>
      <c r="AO158" s="1" t="s">
        <v>18</v>
      </c>
      <c r="AP158" s="1">
        <v>300</v>
      </c>
      <c r="AQ158" s="1" t="s">
        <v>587</v>
      </c>
      <c r="AR158" s="1">
        <v>0.25</v>
      </c>
      <c r="AS158" s="1">
        <v>0</v>
      </c>
      <c r="AT158" s="1">
        <v>4</v>
      </c>
      <c r="AU158" s="1">
        <v>4</v>
      </c>
      <c r="AV158" s="1">
        <v>0</v>
      </c>
      <c r="AW158" s="1">
        <v>4</v>
      </c>
    </row>
    <row r="159" spans="1:49" x14ac:dyDescent="0.25">
      <c r="A159" s="10" t="s">
        <v>315</v>
      </c>
      <c r="B159" s="1">
        <v>1</v>
      </c>
      <c r="C159" s="1" t="s">
        <v>316</v>
      </c>
      <c r="D159" s="1">
        <v>3</v>
      </c>
      <c r="E159" s="10" t="s">
        <v>32</v>
      </c>
      <c r="F159" s="10" t="s">
        <v>11</v>
      </c>
      <c r="G159" s="10" t="s">
        <v>66</v>
      </c>
      <c r="H159" s="1">
        <v>1200</v>
      </c>
      <c r="I159" s="11">
        <v>3.827</v>
      </c>
      <c r="J159" s="10" t="s">
        <v>36</v>
      </c>
      <c r="K159" s="1">
        <v>179.261</v>
      </c>
      <c r="L159" s="1" t="s">
        <v>25</v>
      </c>
      <c r="M159" s="1">
        <f t="shared" si="2"/>
        <v>-2.174304568739772</v>
      </c>
      <c r="N159" s="1">
        <v>2.569</v>
      </c>
      <c r="O159" s="1" t="s">
        <v>15</v>
      </c>
      <c r="P159" s="1">
        <v>300</v>
      </c>
      <c r="Q159" s="1" t="s">
        <v>15</v>
      </c>
      <c r="R159" s="1">
        <v>300</v>
      </c>
      <c r="S159" s="1" t="s">
        <v>15</v>
      </c>
      <c r="T159" s="1">
        <v>300</v>
      </c>
      <c r="U159" s="1" t="s">
        <v>15</v>
      </c>
      <c r="V159" s="1">
        <v>300</v>
      </c>
      <c r="W159" s="1">
        <v>1</v>
      </c>
      <c r="Y159" s="1" t="s">
        <v>17</v>
      </c>
      <c r="AA159" s="1" t="s">
        <v>17</v>
      </c>
      <c r="AG159" s="1" t="s">
        <v>18</v>
      </c>
      <c r="AH159" s="1">
        <v>300</v>
      </c>
      <c r="AI159" s="1" t="s">
        <v>18</v>
      </c>
      <c r="AJ159" s="1">
        <v>300</v>
      </c>
      <c r="AK159" s="1" t="s">
        <v>18</v>
      </c>
      <c r="AL159" s="1">
        <v>300</v>
      </c>
      <c r="AM159" s="1" t="s">
        <v>18</v>
      </c>
      <c r="AN159" s="1">
        <v>300</v>
      </c>
      <c r="AO159" s="1" t="s">
        <v>18</v>
      </c>
      <c r="AP159" s="1">
        <v>300</v>
      </c>
      <c r="AQ159" s="1" t="s">
        <v>587</v>
      </c>
      <c r="AR159" s="1">
        <v>0.45500000000000002</v>
      </c>
      <c r="AS159" s="1">
        <v>0</v>
      </c>
      <c r="AT159" s="1">
        <v>0</v>
      </c>
      <c r="AU159" s="1">
        <v>0</v>
      </c>
      <c r="AV159" s="1">
        <v>4</v>
      </c>
      <c r="AW159" s="1">
        <v>4</v>
      </c>
    </row>
    <row r="160" spans="1:49" x14ac:dyDescent="0.25">
      <c r="A160" s="10" t="s">
        <v>318</v>
      </c>
      <c r="B160" s="1">
        <v>1</v>
      </c>
      <c r="C160" s="1" t="s">
        <v>317</v>
      </c>
      <c r="D160" s="1">
        <v>8</v>
      </c>
      <c r="E160" s="10" t="s">
        <v>12</v>
      </c>
      <c r="F160" s="10" t="s">
        <v>11</v>
      </c>
      <c r="G160" s="10" t="s">
        <v>58</v>
      </c>
      <c r="H160" s="1">
        <v>200</v>
      </c>
      <c r="I160" s="11">
        <v>8.74</v>
      </c>
      <c r="J160" s="10" t="s">
        <v>62</v>
      </c>
      <c r="K160" s="1">
        <v>457.48</v>
      </c>
      <c r="L160" s="1" t="s">
        <v>101</v>
      </c>
      <c r="M160" s="1">
        <f t="shared" si="2"/>
        <v>-3.3593421167723676</v>
      </c>
      <c r="N160" s="1">
        <v>0.20599999999999999</v>
      </c>
      <c r="O160" s="1" t="s">
        <v>18</v>
      </c>
      <c r="P160" s="11">
        <v>37.406999999999996</v>
      </c>
      <c r="Q160" s="1" t="s">
        <v>15</v>
      </c>
      <c r="R160" s="1">
        <v>300</v>
      </c>
      <c r="S160" s="1" t="s">
        <v>15</v>
      </c>
      <c r="T160" s="1">
        <v>300</v>
      </c>
      <c r="U160" s="1" t="s">
        <v>15</v>
      </c>
      <c r="V160" s="1">
        <v>300</v>
      </c>
      <c r="W160" s="1">
        <v>1</v>
      </c>
      <c r="Y160" s="1" t="s">
        <v>17</v>
      </c>
      <c r="AA160" s="1" t="s">
        <v>17</v>
      </c>
      <c r="AG160" s="1" t="s">
        <v>18</v>
      </c>
      <c r="AH160" s="1">
        <v>300</v>
      </c>
      <c r="AI160" s="1" t="s">
        <v>18</v>
      </c>
      <c r="AJ160" s="1">
        <v>300</v>
      </c>
      <c r="AK160" s="1" t="s">
        <v>18</v>
      </c>
      <c r="AL160" s="1">
        <v>300</v>
      </c>
      <c r="AM160" s="1" t="s">
        <v>18</v>
      </c>
      <c r="AN160" s="1">
        <v>300</v>
      </c>
      <c r="AO160" s="1" t="s">
        <v>18</v>
      </c>
      <c r="AP160" s="1">
        <v>300</v>
      </c>
      <c r="AQ160" s="1" t="s">
        <v>587</v>
      </c>
      <c r="AR160" s="1">
        <v>0.435</v>
      </c>
      <c r="AS160" s="1">
        <v>0</v>
      </c>
      <c r="AT160" s="1">
        <v>3</v>
      </c>
      <c r="AU160" s="1">
        <v>3</v>
      </c>
      <c r="AV160" s="1">
        <v>0</v>
      </c>
      <c r="AW160" s="1">
        <v>3</v>
      </c>
    </row>
    <row r="161" spans="1:49" x14ac:dyDescent="0.25">
      <c r="A161" s="10" t="s">
        <v>325</v>
      </c>
      <c r="B161" s="1">
        <v>2</v>
      </c>
      <c r="C161" s="1" t="s">
        <v>326</v>
      </c>
      <c r="D161" s="1">
        <v>8</v>
      </c>
      <c r="E161" s="10" t="s">
        <v>32</v>
      </c>
      <c r="F161" s="10" t="s">
        <v>11</v>
      </c>
      <c r="G161" s="10" t="s">
        <v>61</v>
      </c>
      <c r="H161" s="1">
        <v>600</v>
      </c>
      <c r="I161" s="11">
        <v>6.8</v>
      </c>
      <c r="J161" s="10" t="s">
        <v>24</v>
      </c>
      <c r="K161" s="1">
        <v>470.00689999999997</v>
      </c>
      <c r="L161" s="1" t="s">
        <v>25</v>
      </c>
      <c r="M161" s="1">
        <f t="shared" ref="M161:M224" si="3">LOG10((H161/K161)/1000)</f>
        <v>-2.8939529833178796</v>
      </c>
      <c r="N161" s="1">
        <v>5.7249999999999996</v>
      </c>
      <c r="O161" s="1" t="s">
        <v>18</v>
      </c>
      <c r="P161" s="11">
        <v>35.491</v>
      </c>
      <c r="Q161" s="1" t="s">
        <v>18</v>
      </c>
      <c r="R161" s="11">
        <v>44.26</v>
      </c>
      <c r="S161" s="1" t="s">
        <v>18</v>
      </c>
      <c r="T161" s="11">
        <v>75.873000000000005</v>
      </c>
      <c r="U161" s="1" t="s">
        <v>18</v>
      </c>
      <c r="V161" s="11">
        <v>20.259</v>
      </c>
      <c r="W161" s="1">
        <v>3.7</v>
      </c>
      <c r="X161" s="1" t="s">
        <v>18</v>
      </c>
      <c r="Y161" s="1">
        <v>11.234381600000001</v>
      </c>
      <c r="AA161" s="1" t="s">
        <v>17</v>
      </c>
      <c r="AB161" s="1" t="s">
        <v>18</v>
      </c>
      <c r="AC161" s="1">
        <v>8.4</v>
      </c>
      <c r="AD161" s="1" t="s">
        <v>18</v>
      </c>
      <c r="AE161" s="1">
        <v>97</v>
      </c>
      <c r="AF161" s="1" t="s">
        <v>26</v>
      </c>
      <c r="AG161" s="1" t="s">
        <v>18</v>
      </c>
      <c r="AH161" s="11">
        <v>53.05</v>
      </c>
      <c r="AI161" s="1" t="s">
        <v>18</v>
      </c>
      <c r="AJ161" s="11">
        <v>84.7</v>
      </c>
      <c r="AK161" s="1" t="s">
        <v>18</v>
      </c>
      <c r="AL161" s="11">
        <v>136.09</v>
      </c>
      <c r="AM161" s="1" t="s">
        <v>18</v>
      </c>
      <c r="AN161" s="11">
        <v>27.79</v>
      </c>
      <c r="AO161" s="1" t="s">
        <v>18</v>
      </c>
      <c r="AP161" s="11">
        <v>20.45</v>
      </c>
      <c r="AQ161" s="11">
        <v>6.1820000000000004</v>
      </c>
      <c r="AR161" s="1">
        <v>0.44</v>
      </c>
      <c r="AS161" s="1">
        <v>4</v>
      </c>
      <c r="AT161" s="1">
        <v>18</v>
      </c>
      <c r="AU161" s="1">
        <v>14</v>
      </c>
      <c r="AV161" s="1">
        <v>4</v>
      </c>
      <c r="AW161" s="1">
        <v>18</v>
      </c>
    </row>
    <row r="162" spans="1:49" x14ac:dyDescent="0.25">
      <c r="A162" s="10" t="s">
        <v>327</v>
      </c>
      <c r="B162" s="1">
        <v>2</v>
      </c>
      <c r="C162" s="1" t="s">
        <v>328</v>
      </c>
      <c r="D162" s="1">
        <v>8</v>
      </c>
      <c r="E162" s="10" t="s">
        <v>32</v>
      </c>
      <c r="F162" s="10" t="s">
        <v>11</v>
      </c>
      <c r="G162" s="10" t="s">
        <v>23</v>
      </c>
      <c r="H162" s="1">
        <v>400</v>
      </c>
      <c r="I162" s="11">
        <v>25.12</v>
      </c>
      <c r="J162" s="10" t="s">
        <v>24</v>
      </c>
      <c r="K162" s="1">
        <v>266.303</v>
      </c>
      <c r="L162" s="1" t="s">
        <v>25</v>
      </c>
      <c r="M162" s="1">
        <f t="shared" si="3"/>
        <v>-2.8233160676235847</v>
      </c>
      <c r="N162" s="1">
        <v>2.65</v>
      </c>
      <c r="O162" s="1" t="s">
        <v>15</v>
      </c>
      <c r="P162" s="1">
        <v>300</v>
      </c>
      <c r="Q162" s="1" t="s">
        <v>15</v>
      </c>
      <c r="R162" s="1">
        <v>300</v>
      </c>
      <c r="S162" s="1" t="s">
        <v>15</v>
      </c>
      <c r="T162" s="1">
        <v>300</v>
      </c>
      <c r="U162" s="1" t="s">
        <v>15</v>
      </c>
      <c r="V162" s="1">
        <v>300</v>
      </c>
      <c r="W162" s="1">
        <v>1</v>
      </c>
      <c r="Y162" s="1" t="s">
        <v>17</v>
      </c>
      <c r="AA162" s="1" t="s">
        <v>17</v>
      </c>
      <c r="AB162" s="1" t="s">
        <v>15</v>
      </c>
      <c r="AC162" s="1">
        <v>300</v>
      </c>
      <c r="AD162" s="1" t="s">
        <v>18</v>
      </c>
      <c r="AE162" s="1">
        <v>33</v>
      </c>
      <c r="AF162" s="1" t="s">
        <v>16</v>
      </c>
      <c r="AG162" s="1" t="s">
        <v>18</v>
      </c>
      <c r="AH162" s="1">
        <v>300</v>
      </c>
      <c r="AI162" s="1" t="s">
        <v>18</v>
      </c>
      <c r="AJ162" s="1">
        <v>300</v>
      </c>
      <c r="AK162" s="1" t="s">
        <v>18</v>
      </c>
      <c r="AL162" s="1">
        <v>300</v>
      </c>
      <c r="AM162" s="1" t="s">
        <v>18</v>
      </c>
      <c r="AN162" s="1">
        <v>300</v>
      </c>
      <c r="AO162" s="1" t="s">
        <v>18</v>
      </c>
      <c r="AP162" s="1">
        <v>300</v>
      </c>
      <c r="AQ162" s="1" t="s">
        <v>587</v>
      </c>
      <c r="AR162" s="1">
        <v>0.26700000000000002</v>
      </c>
      <c r="AS162" s="1">
        <v>0</v>
      </c>
      <c r="AT162" s="1">
        <v>0</v>
      </c>
      <c r="AU162" s="1">
        <v>0</v>
      </c>
      <c r="AV162" s="1">
        <v>4</v>
      </c>
      <c r="AW162" s="1">
        <v>4</v>
      </c>
    </row>
    <row r="163" spans="1:49" x14ac:dyDescent="0.25">
      <c r="A163" s="10" t="s">
        <v>329</v>
      </c>
      <c r="B163" s="1">
        <v>1</v>
      </c>
      <c r="C163" s="1" t="s">
        <v>330</v>
      </c>
      <c r="D163" s="1">
        <v>7</v>
      </c>
      <c r="E163" s="10" t="s">
        <v>12</v>
      </c>
      <c r="F163" s="10" t="s">
        <v>11</v>
      </c>
      <c r="G163" s="10" t="s">
        <v>165</v>
      </c>
      <c r="H163" s="1">
        <v>2000</v>
      </c>
      <c r="I163" s="11">
        <v>146.21100000000001</v>
      </c>
      <c r="J163" s="10" t="s">
        <v>24</v>
      </c>
      <c r="K163" s="1">
        <v>123.111</v>
      </c>
      <c r="L163" s="1" t="s">
        <v>25</v>
      </c>
      <c r="M163" s="1">
        <f t="shared" si="3"/>
        <v>-1.7892668633263993</v>
      </c>
      <c r="N163" s="1">
        <v>0.79900000000000004</v>
      </c>
      <c r="O163" s="1" t="s">
        <v>15</v>
      </c>
      <c r="P163" s="1">
        <v>300</v>
      </c>
      <c r="Q163" s="1" t="s">
        <v>15</v>
      </c>
      <c r="R163" s="1">
        <v>300</v>
      </c>
      <c r="S163" s="1" t="s">
        <v>15</v>
      </c>
      <c r="T163" s="1">
        <v>300</v>
      </c>
      <c r="U163" s="1" t="s">
        <v>15</v>
      </c>
      <c r="V163" s="11">
        <v>165.339</v>
      </c>
      <c r="W163" s="1">
        <v>1.8</v>
      </c>
      <c r="Y163" s="1" t="s">
        <v>17</v>
      </c>
      <c r="AA163" s="1" t="s">
        <v>17</v>
      </c>
      <c r="AB163" s="1" t="s">
        <v>15</v>
      </c>
      <c r="AC163" s="1">
        <v>300</v>
      </c>
      <c r="AD163" s="1" t="s">
        <v>18</v>
      </c>
      <c r="AE163" s="1">
        <v>8</v>
      </c>
      <c r="AF163" s="1" t="s">
        <v>16</v>
      </c>
      <c r="AG163" s="1" t="s">
        <v>18</v>
      </c>
      <c r="AH163" s="1">
        <v>300</v>
      </c>
      <c r="AI163" s="1" t="s">
        <v>18</v>
      </c>
      <c r="AJ163" s="1">
        <v>300</v>
      </c>
      <c r="AK163" s="1" t="s">
        <v>18</v>
      </c>
      <c r="AL163" s="1">
        <v>300</v>
      </c>
      <c r="AM163" s="1" t="s">
        <v>18</v>
      </c>
      <c r="AN163" s="1">
        <v>300</v>
      </c>
      <c r="AO163" s="1" t="s">
        <v>18</v>
      </c>
      <c r="AP163" s="1">
        <v>300</v>
      </c>
      <c r="AQ163" s="1" t="s">
        <v>587</v>
      </c>
      <c r="AR163" s="1">
        <v>0</v>
      </c>
      <c r="AS163" s="1">
        <v>0</v>
      </c>
      <c r="AT163" s="1">
        <v>0</v>
      </c>
      <c r="AU163" s="1">
        <v>0</v>
      </c>
      <c r="AV163" s="1">
        <v>4</v>
      </c>
      <c r="AW163" s="1">
        <v>4</v>
      </c>
    </row>
    <row r="164" spans="1:49" x14ac:dyDescent="0.25">
      <c r="A164" s="10" t="s">
        <v>334</v>
      </c>
      <c r="B164" s="1">
        <v>2</v>
      </c>
      <c r="C164" s="1" t="s">
        <v>335</v>
      </c>
      <c r="D164" s="1">
        <v>8</v>
      </c>
      <c r="E164" s="10" t="s">
        <v>40</v>
      </c>
      <c r="F164" s="10" t="s">
        <v>11</v>
      </c>
      <c r="G164" s="10" t="s">
        <v>30</v>
      </c>
      <c r="H164" s="1">
        <v>200</v>
      </c>
      <c r="I164" s="11">
        <v>21.082999999999998</v>
      </c>
      <c r="J164" s="10" t="s">
        <v>24</v>
      </c>
      <c r="K164" s="1">
        <v>308.31299999999999</v>
      </c>
      <c r="L164" s="1" t="s">
        <v>25</v>
      </c>
      <c r="M164" s="1">
        <f t="shared" si="3"/>
        <v>-3.1879618414505746</v>
      </c>
      <c r="N164" s="1">
        <v>3.2120000000000002</v>
      </c>
      <c r="O164" s="1" t="s">
        <v>18</v>
      </c>
      <c r="P164" s="11">
        <v>183.892</v>
      </c>
      <c r="Q164" s="1" t="s">
        <v>15</v>
      </c>
      <c r="R164" s="11">
        <v>282.26</v>
      </c>
      <c r="S164" s="1" t="s">
        <v>15</v>
      </c>
      <c r="T164" s="1">
        <v>300</v>
      </c>
      <c r="U164" s="1" t="s">
        <v>15</v>
      </c>
      <c r="V164" s="11">
        <v>298.858</v>
      </c>
      <c r="W164" s="1">
        <v>1</v>
      </c>
      <c r="Y164" s="1" t="s">
        <v>17</v>
      </c>
      <c r="Z164" s="1" t="s">
        <v>18</v>
      </c>
      <c r="AA164" s="11">
        <v>5.01</v>
      </c>
      <c r="AB164" s="1" t="s">
        <v>18</v>
      </c>
      <c r="AC164" s="1">
        <v>211.2</v>
      </c>
      <c r="AD164" s="1" t="s">
        <v>18</v>
      </c>
      <c r="AE164" s="1">
        <v>45</v>
      </c>
      <c r="AF164" s="1" t="s">
        <v>26</v>
      </c>
      <c r="AG164" s="1" t="s">
        <v>18</v>
      </c>
      <c r="AH164" s="1">
        <v>300</v>
      </c>
      <c r="AI164" s="1" t="s">
        <v>18</v>
      </c>
      <c r="AJ164" s="1">
        <v>300</v>
      </c>
      <c r="AK164" s="1" t="s">
        <v>18</v>
      </c>
      <c r="AL164" s="1">
        <v>300</v>
      </c>
      <c r="AM164" s="1" t="s">
        <v>18</v>
      </c>
      <c r="AN164" s="11">
        <v>22.73</v>
      </c>
      <c r="AO164" s="1" t="s">
        <v>18</v>
      </c>
      <c r="AP164" s="11">
        <v>31.71</v>
      </c>
      <c r="AQ164" s="1" t="s">
        <v>587</v>
      </c>
      <c r="AR164" s="1">
        <v>7.6999999999999999E-2</v>
      </c>
      <c r="AS164" s="1">
        <v>4</v>
      </c>
      <c r="AT164" s="1">
        <v>11</v>
      </c>
      <c r="AU164" s="1">
        <v>7</v>
      </c>
      <c r="AV164" s="1">
        <v>4</v>
      </c>
      <c r="AW164" s="1">
        <v>11</v>
      </c>
    </row>
    <row r="165" spans="1:49" x14ac:dyDescent="0.25">
      <c r="A165" s="10" t="s">
        <v>337</v>
      </c>
      <c r="B165" s="1">
        <v>4</v>
      </c>
      <c r="C165" s="1" t="s">
        <v>338</v>
      </c>
      <c r="D165" s="1">
        <v>8</v>
      </c>
      <c r="E165" s="10" t="s">
        <v>12</v>
      </c>
      <c r="F165" s="10" t="s">
        <v>11</v>
      </c>
      <c r="G165" s="10" t="s">
        <v>58</v>
      </c>
      <c r="H165" s="1">
        <v>200</v>
      </c>
      <c r="I165" s="11">
        <v>4.1989999999999998</v>
      </c>
      <c r="J165" s="10" t="s">
        <v>13</v>
      </c>
      <c r="K165" s="1">
        <v>238.15799999999999</v>
      </c>
      <c r="L165" s="1" t="s">
        <v>63</v>
      </c>
      <c r="M165" s="1">
        <f t="shared" si="3"/>
        <v>-3.0758351788777318</v>
      </c>
      <c r="N165" s="1">
        <v>-0.46700000000000003</v>
      </c>
      <c r="O165" s="1" t="s">
        <v>18</v>
      </c>
      <c r="P165" s="11">
        <v>85.897000000000006</v>
      </c>
      <c r="Q165" s="1" t="s">
        <v>18</v>
      </c>
      <c r="R165" s="11">
        <v>72.084000000000003</v>
      </c>
      <c r="S165" s="1" t="s">
        <v>15</v>
      </c>
      <c r="T165" s="11">
        <v>280.87299999999999</v>
      </c>
      <c r="U165" s="1" t="s">
        <v>18</v>
      </c>
      <c r="V165" s="11">
        <v>56.482999999999997</v>
      </c>
      <c r="W165" s="1">
        <v>5</v>
      </c>
      <c r="Y165" s="1" t="s">
        <v>17</v>
      </c>
      <c r="AA165" s="1" t="s">
        <v>17</v>
      </c>
      <c r="AB165" s="1" t="s">
        <v>18</v>
      </c>
      <c r="AC165" s="1">
        <v>20.6</v>
      </c>
      <c r="AD165" s="1" t="s">
        <v>18</v>
      </c>
      <c r="AE165" s="1">
        <v>88</v>
      </c>
      <c r="AF165" s="1" t="s">
        <v>26</v>
      </c>
      <c r="AG165" s="1" t="s">
        <v>18</v>
      </c>
      <c r="AH165" s="1">
        <v>300</v>
      </c>
      <c r="AI165" s="1" t="s">
        <v>18</v>
      </c>
      <c r="AJ165" s="11">
        <v>122.86799999999999</v>
      </c>
      <c r="AK165" s="1" t="s">
        <v>18</v>
      </c>
      <c r="AL165" s="11">
        <v>8.3940000000000001</v>
      </c>
      <c r="AM165" s="1" t="s">
        <v>18</v>
      </c>
      <c r="AN165" s="11">
        <v>3.331</v>
      </c>
      <c r="AO165" s="1" t="s">
        <v>18</v>
      </c>
      <c r="AP165" s="11">
        <v>2.8180000000000001</v>
      </c>
      <c r="AQ165" s="1" t="s">
        <v>587</v>
      </c>
      <c r="AR165" s="1">
        <v>0.125</v>
      </c>
      <c r="AS165" s="1">
        <v>0</v>
      </c>
      <c r="AT165" s="1">
        <v>6</v>
      </c>
      <c r="AU165" s="1">
        <v>6</v>
      </c>
      <c r="AV165" s="1">
        <v>0</v>
      </c>
      <c r="AW165" s="1">
        <v>6</v>
      </c>
    </row>
    <row r="166" spans="1:49" x14ac:dyDescent="0.25">
      <c r="A166" s="10" t="s">
        <v>342</v>
      </c>
      <c r="C166" s="1" t="s">
        <v>343</v>
      </c>
      <c r="D166" s="1">
        <v>8</v>
      </c>
      <c r="E166" s="10" t="s">
        <v>40</v>
      </c>
      <c r="F166" s="10" t="s">
        <v>11</v>
      </c>
      <c r="G166" s="10" t="s">
        <v>61</v>
      </c>
      <c r="H166" s="1">
        <v>200</v>
      </c>
      <c r="I166" s="11">
        <v>0.38400000000000001</v>
      </c>
      <c r="J166" s="10" t="s">
        <v>24</v>
      </c>
      <c r="K166" s="1">
        <v>238.33199999999999</v>
      </c>
      <c r="L166" s="1" t="s">
        <v>25</v>
      </c>
      <c r="M166" s="1">
        <f t="shared" si="3"/>
        <v>-3.0761523617911615</v>
      </c>
      <c r="N166" s="1">
        <v>2.3719999999999999</v>
      </c>
      <c r="O166" s="1" t="s">
        <v>15</v>
      </c>
      <c r="P166" s="11">
        <v>269.55700000000002</v>
      </c>
      <c r="Q166" s="1" t="s">
        <v>18</v>
      </c>
      <c r="R166" s="11">
        <v>217.41399999999999</v>
      </c>
      <c r="S166" s="1" t="s">
        <v>15</v>
      </c>
      <c r="T166" s="1">
        <v>300</v>
      </c>
      <c r="U166" s="1" t="s">
        <v>15</v>
      </c>
      <c r="V166" s="1">
        <v>300</v>
      </c>
      <c r="W166" s="1">
        <v>1</v>
      </c>
      <c r="Y166" s="1" t="s">
        <v>17</v>
      </c>
      <c r="AA166" s="1" t="s">
        <v>17</v>
      </c>
      <c r="AB166" s="1" t="s">
        <v>18</v>
      </c>
      <c r="AC166" s="1">
        <v>18.7</v>
      </c>
      <c r="AD166" s="1" t="s">
        <v>18</v>
      </c>
      <c r="AE166" s="1">
        <v>4</v>
      </c>
      <c r="AF166" s="1" t="s">
        <v>26</v>
      </c>
      <c r="AG166" s="1" t="s">
        <v>18</v>
      </c>
      <c r="AH166" s="1">
        <v>300</v>
      </c>
      <c r="AI166" s="1" t="s">
        <v>18</v>
      </c>
      <c r="AJ166" s="11">
        <v>89.816999999999993</v>
      </c>
      <c r="AK166" s="1" t="s">
        <v>18</v>
      </c>
      <c r="AL166" s="1">
        <v>300</v>
      </c>
      <c r="AM166" s="1" t="s">
        <v>18</v>
      </c>
      <c r="AN166" s="1">
        <v>300</v>
      </c>
      <c r="AO166" s="1" t="s">
        <v>18</v>
      </c>
      <c r="AP166" s="1">
        <v>300</v>
      </c>
      <c r="AQ166" s="1" t="s">
        <v>587</v>
      </c>
      <c r="AR166" s="1">
        <v>0.25</v>
      </c>
      <c r="AS166" s="1">
        <v>0</v>
      </c>
      <c r="AT166" s="1">
        <v>0</v>
      </c>
      <c r="AU166" s="1">
        <v>0</v>
      </c>
      <c r="AV166" s="1">
        <v>4</v>
      </c>
      <c r="AW166" s="1">
        <v>4</v>
      </c>
    </row>
    <row r="167" spans="1:49" x14ac:dyDescent="0.25">
      <c r="A167" s="10" t="s">
        <v>344</v>
      </c>
      <c r="B167" s="1">
        <v>1</v>
      </c>
      <c r="C167" s="1" t="s">
        <v>345</v>
      </c>
      <c r="D167" s="1">
        <v>8</v>
      </c>
      <c r="E167" s="10" t="s">
        <v>12</v>
      </c>
      <c r="F167" s="10" t="s">
        <v>11</v>
      </c>
      <c r="G167" s="10" t="s">
        <v>61</v>
      </c>
      <c r="H167" s="1">
        <v>150</v>
      </c>
      <c r="I167" s="11">
        <v>0.72</v>
      </c>
      <c r="J167" s="10" t="s">
        <v>36</v>
      </c>
      <c r="K167" s="1">
        <v>263.38200000000001</v>
      </c>
      <c r="L167" s="1" t="s">
        <v>25</v>
      </c>
      <c r="M167" s="1">
        <f t="shared" si="3"/>
        <v>-3.2444948321175691</v>
      </c>
      <c r="N167" s="1">
        <v>4.3150000000000004</v>
      </c>
      <c r="O167" s="1" t="s">
        <v>18</v>
      </c>
      <c r="P167" s="11">
        <v>45.661000000000001</v>
      </c>
      <c r="Q167" s="1" t="s">
        <v>18</v>
      </c>
      <c r="R167" s="11">
        <v>14.621</v>
      </c>
      <c r="S167" s="1" t="s">
        <v>18</v>
      </c>
      <c r="T167" s="11">
        <v>28.344999999999999</v>
      </c>
      <c r="U167" s="1" t="s">
        <v>18</v>
      </c>
      <c r="V167" s="11">
        <v>35.677999999999997</v>
      </c>
      <c r="W167" s="1">
        <v>0.8</v>
      </c>
      <c r="Y167" s="1" t="s">
        <v>17</v>
      </c>
      <c r="AA167" s="1" t="s">
        <v>17</v>
      </c>
      <c r="AB167" s="1" t="s">
        <v>18</v>
      </c>
      <c r="AC167" s="1">
        <v>7.3</v>
      </c>
      <c r="AD167" s="1" t="s">
        <v>18</v>
      </c>
      <c r="AE167" s="1">
        <v>78</v>
      </c>
      <c r="AF167" s="1" t="s">
        <v>16</v>
      </c>
      <c r="AG167" s="1" t="s">
        <v>18</v>
      </c>
      <c r="AH167" s="11">
        <v>92.738</v>
      </c>
      <c r="AI167" s="1" t="s">
        <v>18</v>
      </c>
      <c r="AJ167" s="11">
        <v>67.849999999999994</v>
      </c>
      <c r="AK167" s="1" t="s">
        <v>18</v>
      </c>
      <c r="AL167" s="11">
        <v>73.956000000000003</v>
      </c>
      <c r="AM167" s="1" t="s">
        <v>18</v>
      </c>
      <c r="AN167" s="11">
        <v>87.016000000000005</v>
      </c>
      <c r="AO167" s="1" t="s">
        <v>18</v>
      </c>
      <c r="AP167" s="11">
        <v>87.195999999999998</v>
      </c>
      <c r="AQ167" s="1" t="s">
        <v>587</v>
      </c>
      <c r="AR167" s="1">
        <v>0.26300000000000001</v>
      </c>
      <c r="AS167" s="1">
        <v>4</v>
      </c>
      <c r="AT167" s="1">
        <v>6</v>
      </c>
      <c r="AU167" s="1">
        <v>2</v>
      </c>
      <c r="AV167" s="1">
        <v>4</v>
      </c>
      <c r="AW167" s="1">
        <v>6</v>
      </c>
    </row>
    <row r="168" spans="1:49" x14ac:dyDescent="0.25">
      <c r="A168" s="10" t="s">
        <v>346</v>
      </c>
      <c r="B168" s="1">
        <v>4</v>
      </c>
      <c r="C168" s="1" t="s">
        <v>347</v>
      </c>
      <c r="D168" s="1">
        <v>8</v>
      </c>
      <c r="E168" s="10" t="s">
        <v>12</v>
      </c>
      <c r="F168" s="10" t="s">
        <v>11</v>
      </c>
      <c r="G168" s="10" t="s">
        <v>348</v>
      </c>
      <c r="H168" s="1">
        <v>360</v>
      </c>
      <c r="I168" s="11">
        <v>0.02</v>
      </c>
      <c r="J168" s="10" t="s">
        <v>24</v>
      </c>
      <c r="K168" s="1">
        <v>495.74</v>
      </c>
      <c r="L168" s="1" t="s">
        <v>35</v>
      </c>
      <c r="M168" s="1">
        <f t="shared" si="3"/>
        <v>-3.1389514616690617</v>
      </c>
      <c r="N168" s="1">
        <v>8.609</v>
      </c>
      <c r="O168" s="1" t="s">
        <v>15</v>
      </c>
      <c r="P168" s="1">
        <v>300</v>
      </c>
      <c r="Q168" s="1" t="s">
        <v>15</v>
      </c>
      <c r="R168" s="1">
        <v>300</v>
      </c>
      <c r="S168" s="1" t="s">
        <v>15</v>
      </c>
      <c r="T168" s="1">
        <v>300</v>
      </c>
      <c r="U168" s="1" t="s">
        <v>15</v>
      </c>
      <c r="V168" s="1">
        <v>300</v>
      </c>
      <c r="W168" s="1">
        <v>1</v>
      </c>
      <c r="Y168" s="1" t="s">
        <v>17</v>
      </c>
      <c r="AA168" s="1" t="s">
        <v>17</v>
      </c>
      <c r="AB168" s="1" t="s">
        <v>15</v>
      </c>
      <c r="AC168" s="1">
        <v>300</v>
      </c>
      <c r="AD168" s="1" t="s">
        <v>18</v>
      </c>
      <c r="AE168" s="1">
        <v>32</v>
      </c>
      <c r="AF168" s="1" t="s">
        <v>16</v>
      </c>
      <c r="AG168" s="1" t="s">
        <v>18</v>
      </c>
      <c r="AH168" s="1">
        <v>300</v>
      </c>
      <c r="AI168" s="1" t="s">
        <v>18</v>
      </c>
      <c r="AJ168" s="1">
        <v>300</v>
      </c>
      <c r="AK168" s="1" t="s">
        <v>18</v>
      </c>
      <c r="AL168" s="1">
        <v>300</v>
      </c>
      <c r="AM168" s="1" t="s">
        <v>18</v>
      </c>
      <c r="AN168" s="1">
        <v>300</v>
      </c>
      <c r="AO168" s="1" t="s">
        <v>18</v>
      </c>
      <c r="AP168" s="1">
        <v>300</v>
      </c>
      <c r="AQ168" s="1" t="s">
        <v>587</v>
      </c>
      <c r="AR168" s="1">
        <v>0.89700000000000002</v>
      </c>
      <c r="AS168" s="1">
        <v>4</v>
      </c>
      <c r="AT168" s="1">
        <v>4</v>
      </c>
      <c r="AU168" s="1">
        <v>0</v>
      </c>
      <c r="AV168" s="1">
        <v>4</v>
      </c>
      <c r="AW168" s="1">
        <v>4</v>
      </c>
    </row>
    <row r="169" spans="1:49" x14ac:dyDescent="0.25">
      <c r="A169" s="10" t="s">
        <v>363</v>
      </c>
      <c r="C169" s="1" t="s">
        <v>364</v>
      </c>
      <c r="D169" s="1">
        <v>8</v>
      </c>
      <c r="E169" s="10" t="s">
        <v>32</v>
      </c>
      <c r="F169" s="10" t="s">
        <v>11</v>
      </c>
      <c r="G169" s="10" t="s">
        <v>95</v>
      </c>
      <c r="H169" s="1">
        <v>800</v>
      </c>
      <c r="I169" s="11">
        <v>68.569000000000003</v>
      </c>
      <c r="J169" s="10" t="s">
        <v>24</v>
      </c>
      <c r="K169" s="1">
        <v>437.52600000000001</v>
      </c>
      <c r="L169" s="1" t="s">
        <v>25</v>
      </c>
      <c r="M169" s="1">
        <f t="shared" si="3"/>
        <v>-2.7379138791001467</v>
      </c>
      <c r="N169" s="1">
        <v>3.6539999999999999</v>
      </c>
      <c r="O169" s="1" t="s">
        <v>18</v>
      </c>
      <c r="P169" s="11">
        <v>53.439</v>
      </c>
      <c r="Q169" s="1" t="s">
        <v>18</v>
      </c>
      <c r="R169" s="11">
        <v>33.491</v>
      </c>
      <c r="S169" s="1" t="s">
        <v>15</v>
      </c>
      <c r="T169" s="11">
        <v>281.71800000000002</v>
      </c>
      <c r="U169" s="1" t="s">
        <v>15</v>
      </c>
      <c r="V169" s="11">
        <v>152.797</v>
      </c>
      <c r="W169" s="1">
        <v>1.8</v>
      </c>
      <c r="X169" s="1" t="s">
        <v>18</v>
      </c>
      <c r="Y169" s="11">
        <v>4.6924999999999999</v>
      </c>
      <c r="Z169" s="1" t="s">
        <v>18</v>
      </c>
      <c r="AA169" s="11">
        <v>81.849999999999994</v>
      </c>
      <c r="AB169" s="1" t="s">
        <v>18</v>
      </c>
      <c r="AC169" s="1">
        <v>18</v>
      </c>
      <c r="AD169" s="1" t="s">
        <v>18</v>
      </c>
      <c r="AE169" s="1">
        <v>87</v>
      </c>
      <c r="AF169" s="1" t="s">
        <v>16</v>
      </c>
      <c r="AG169" s="1" t="s">
        <v>18</v>
      </c>
      <c r="AH169" s="1">
        <v>300</v>
      </c>
      <c r="AI169" s="1" t="s">
        <v>18</v>
      </c>
      <c r="AJ169" s="11">
        <v>154.20500000000001</v>
      </c>
      <c r="AK169" s="1" t="s">
        <v>18</v>
      </c>
      <c r="AL169" s="11">
        <v>19.227</v>
      </c>
      <c r="AM169" s="1" t="s">
        <v>18</v>
      </c>
      <c r="AN169" s="11">
        <v>94.076999999999998</v>
      </c>
      <c r="AO169" s="1" t="s">
        <v>18</v>
      </c>
      <c r="AP169" s="11">
        <v>62.218000000000004</v>
      </c>
      <c r="AQ169" s="11">
        <v>31.225000000000001</v>
      </c>
      <c r="AR169" s="1">
        <v>0.19</v>
      </c>
      <c r="AS169" s="1">
        <v>4</v>
      </c>
      <c r="AT169" s="1">
        <v>20</v>
      </c>
      <c r="AU169" s="1">
        <v>16</v>
      </c>
      <c r="AV169" s="1">
        <v>4</v>
      </c>
      <c r="AW169" s="1">
        <v>20</v>
      </c>
    </row>
    <row r="170" spans="1:49" x14ac:dyDescent="0.25">
      <c r="A170" s="10" t="s">
        <v>367</v>
      </c>
      <c r="B170" s="1">
        <v>2</v>
      </c>
      <c r="C170" s="1" t="s">
        <v>368</v>
      </c>
      <c r="D170" s="1">
        <v>8</v>
      </c>
      <c r="E170" s="10" t="s">
        <v>40</v>
      </c>
      <c r="F170" s="10" t="s">
        <v>11</v>
      </c>
      <c r="G170" s="10" t="s">
        <v>333</v>
      </c>
      <c r="H170" s="1">
        <v>300</v>
      </c>
      <c r="I170" s="11">
        <v>0.40400000000000003</v>
      </c>
      <c r="J170" s="10" t="s">
        <v>24</v>
      </c>
      <c r="K170" s="1">
        <v>277.49299999999999</v>
      </c>
      <c r="L170" s="1" t="s">
        <v>25</v>
      </c>
      <c r="M170" s="1">
        <f t="shared" si="3"/>
        <v>-2.9661307774247367</v>
      </c>
      <c r="N170" s="1">
        <v>7.1529999999999996</v>
      </c>
      <c r="O170" s="1" t="s">
        <v>18</v>
      </c>
      <c r="P170" s="11">
        <v>15.288</v>
      </c>
      <c r="Q170" s="1" t="s">
        <v>18</v>
      </c>
      <c r="R170" s="11">
        <v>6.96</v>
      </c>
      <c r="S170" s="1" t="s">
        <v>18</v>
      </c>
      <c r="T170" s="11">
        <v>11.04</v>
      </c>
      <c r="U170" s="1" t="s">
        <v>18</v>
      </c>
      <c r="V170" s="11">
        <v>13.457000000000001</v>
      </c>
      <c r="W170" s="1">
        <v>0.8</v>
      </c>
      <c r="Y170" s="1" t="s">
        <v>17</v>
      </c>
      <c r="Z170" s="1" t="s">
        <v>18</v>
      </c>
      <c r="AA170" s="11">
        <v>5.03</v>
      </c>
      <c r="AB170" s="1" t="s">
        <v>18</v>
      </c>
      <c r="AC170" s="1">
        <v>4</v>
      </c>
      <c r="AD170" s="1" t="s">
        <v>18</v>
      </c>
      <c r="AE170" s="1">
        <v>100</v>
      </c>
      <c r="AF170" s="1" t="s">
        <v>16</v>
      </c>
      <c r="AG170" s="1" t="s">
        <v>18</v>
      </c>
      <c r="AH170" s="11">
        <v>5.9029999999999996</v>
      </c>
      <c r="AI170" s="1" t="s">
        <v>18</v>
      </c>
      <c r="AJ170" s="11">
        <v>5.3109999999999999</v>
      </c>
      <c r="AK170" s="1" t="s">
        <v>18</v>
      </c>
      <c r="AL170" s="11">
        <v>9.7240000000000002</v>
      </c>
      <c r="AM170" s="1" t="s">
        <v>18</v>
      </c>
      <c r="AN170" s="11">
        <v>12.196999999999999</v>
      </c>
      <c r="AO170" s="1" t="s">
        <v>18</v>
      </c>
      <c r="AP170" s="11">
        <v>7.63</v>
      </c>
      <c r="AQ170" s="11">
        <v>81.426000000000002</v>
      </c>
      <c r="AR170" s="1">
        <v>1</v>
      </c>
      <c r="AS170" s="1">
        <v>4</v>
      </c>
      <c r="AT170" s="1">
        <v>8</v>
      </c>
      <c r="AU170" s="1">
        <v>4</v>
      </c>
      <c r="AV170" s="1">
        <v>4</v>
      </c>
      <c r="AW170" s="1">
        <v>8</v>
      </c>
    </row>
    <row r="171" spans="1:49" x14ac:dyDescent="0.25">
      <c r="A171" s="10" t="s">
        <v>389</v>
      </c>
      <c r="C171" s="1" t="s">
        <v>390</v>
      </c>
      <c r="D171" s="1">
        <v>8</v>
      </c>
      <c r="E171" s="10" t="s">
        <v>40</v>
      </c>
      <c r="F171" s="10" t="s">
        <v>11</v>
      </c>
      <c r="G171" s="10" t="s">
        <v>30</v>
      </c>
      <c r="H171" s="1">
        <v>1200</v>
      </c>
      <c r="I171" s="11">
        <v>91.375</v>
      </c>
      <c r="J171" s="10" t="s">
        <v>13</v>
      </c>
      <c r="K171" s="1">
        <v>251</v>
      </c>
      <c r="L171" s="1" t="s">
        <v>14</v>
      </c>
      <c r="M171" s="1">
        <f t="shared" si="3"/>
        <v>-2.3204924754334133</v>
      </c>
      <c r="N171" s="1">
        <v>2.6019999999999999</v>
      </c>
      <c r="O171" s="1" t="s">
        <v>15</v>
      </c>
      <c r="P171" s="1">
        <v>300</v>
      </c>
      <c r="Q171" s="1" t="s">
        <v>15</v>
      </c>
      <c r="R171" s="1">
        <v>300</v>
      </c>
      <c r="S171" s="1" t="s">
        <v>15</v>
      </c>
      <c r="T171" s="1">
        <v>300</v>
      </c>
      <c r="U171" s="1" t="s">
        <v>15</v>
      </c>
      <c r="V171" s="1">
        <v>300</v>
      </c>
      <c r="W171" s="1">
        <v>1</v>
      </c>
      <c r="Y171" s="1" t="s">
        <v>17</v>
      </c>
      <c r="AA171" s="1" t="s">
        <v>17</v>
      </c>
      <c r="AB171" s="1" t="s">
        <v>18</v>
      </c>
      <c r="AC171" s="1">
        <v>86.2</v>
      </c>
      <c r="AD171" s="1" t="s">
        <v>18</v>
      </c>
      <c r="AE171" s="1">
        <v>86.5</v>
      </c>
      <c r="AF171" s="1" t="s">
        <v>16</v>
      </c>
      <c r="AQ171" s="1" t="s">
        <v>587</v>
      </c>
      <c r="AR171" s="1">
        <v>0.308</v>
      </c>
      <c r="AS171" s="1">
        <v>0</v>
      </c>
      <c r="AT171" s="1">
        <v>0</v>
      </c>
      <c r="AU171" s="1">
        <v>0</v>
      </c>
      <c r="AV171" s="1">
        <v>4</v>
      </c>
      <c r="AW171" s="1">
        <v>4</v>
      </c>
    </row>
    <row r="172" spans="1:49" x14ac:dyDescent="0.25">
      <c r="A172" s="10" t="s">
        <v>410</v>
      </c>
      <c r="B172" s="1">
        <v>2</v>
      </c>
      <c r="C172" s="1" t="s">
        <v>411</v>
      </c>
      <c r="D172" s="1">
        <v>8</v>
      </c>
      <c r="E172" s="10" t="s">
        <v>12</v>
      </c>
      <c r="F172" s="10" t="s">
        <v>11</v>
      </c>
      <c r="G172" s="10" t="s">
        <v>64</v>
      </c>
      <c r="H172" s="1">
        <v>600</v>
      </c>
      <c r="I172" s="11">
        <v>12.81</v>
      </c>
      <c r="J172" s="10" t="s">
        <v>62</v>
      </c>
      <c r="K172" s="1">
        <v>822.9402</v>
      </c>
      <c r="L172" s="1" t="s">
        <v>87</v>
      </c>
      <c r="M172" s="1">
        <f t="shared" si="3"/>
        <v>-3.137217027412349</v>
      </c>
      <c r="N172" s="1">
        <v>3.71</v>
      </c>
      <c r="O172" s="1" t="s">
        <v>18</v>
      </c>
      <c r="P172" s="11">
        <v>78.843999999999994</v>
      </c>
      <c r="Q172" s="1" t="s">
        <v>15</v>
      </c>
      <c r="R172" s="11">
        <v>104.771</v>
      </c>
      <c r="S172" s="1" t="s">
        <v>15</v>
      </c>
      <c r="T172" s="11">
        <v>211.001</v>
      </c>
      <c r="U172" s="1" t="s">
        <v>15</v>
      </c>
      <c r="V172" s="11">
        <v>198.05500000000001</v>
      </c>
      <c r="W172" s="1">
        <v>1.1000000000000001</v>
      </c>
      <c r="Y172" s="1" t="s">
        <v>17</v>
      </c>
      <c r="Z172" s="1" t="s">
        <v>15</v>
      </c>
      <c r="AA172" s="1">
        <v>100</v>
      </c>
      <c r="AB172" s="1" t="s">
        <v>18</v>
      </c>
      <c r="AC172" s="1">
        <v>138.80000000000001</v>
      </c>
      <c r="AD172" s="1" t="s">
        <v>18</v>
      </c>
      <c r="AE172" s="1">
        <v>99</v>
      </c>
      <c r="AF172" s="1" t="s">
        <v>16</v>
      </c>
      <c r="AG172" s="1" t="s">
        <v>18</v>
      </c>
      <c r="AH172" s="1">
        <v>300</v>
      </c>
      <c r="AI172" s="1" t="s">
        <v>18</v>
      </c>
      <c r="AJ172" s="1">
        <v>300</v>
      </c>
      <c r="AK172" s="1" t="s">
        <v>18</v>
      </c>
      <c r="AL172" s="1">
        <v>300</v>
      </c>
      <c r="AM172" s="1" t="s">
        <v>18</v>
      </c>
      <c r="AN172" s="1">
        <v>300</v>
      </c>
      <c r="AO172" s="1" t="s">
        <v>18</v>
      </c>
      <c r="AP172" s="1">
        <v>300</v>
      </c>
      <c r="AQ172" s="11">
        <v>26.446999999999999</v>
      </c>
      <c r="AR172" s="1">
        <v>0.53500000000000003</v>
      </c>
      <c r="AS172" s="1">
        <v>4</v>
      </c>
      <c r="AT172" s="1">
        <v>13</v>
      </c>
      <c r="AU172" s="1">
        <v>9</v>
      </c>
      <c r="AV172" s="1">
        <v>4</v>
      </c>
      <c r="AW172" s="1">
        <v>13</v>
      </c>
    </row>
    <row r="173" spans="1:49" x14ac:dyDescent="0.25">
      <c r="A173" s="10" t="s">
        <v>412</v>
      </c>
      <c r="B173" s="1">
        <v>2</v>
      </c>
      <c r="C173" s="1" t="s">
        <v>413</v>
      </c>
      <c r="D173" s="1">
        <v>8</v>
      </c>
      <c r="E173" s="10" t="s">
        <v>12</v>
      </c>
      <c r="F173" s="10" t="s">
        <v>11</v>
      </c>
      <c r="G173" s="10" t="s">
        <v>23</v>
      </c>
      <c r="H173" s="1">
        <v>1200</v>
      </c>
      <c r="I173" s="11">
        <v>19.7</v>
      </c>
      <c r="J173" s="10" t="s">
        <v>24</v>
      </c>
      <c r="K173" s="1">
        <v>720.95500000000004</v>
      </c>
      <c r="L173" s="1" t="s">
        <v>25</v>
      </c>
      <c r="M173" s="1">
        <f t="shared" si="3"/>
        <v>-2.7787269120676563</v>
      </c>
      <c r="N173" s="1">
        <v>4.9370000000000003</v>
      </c>
      <c r="O173" s="1" t="s">
        <v>18</v>
      </c>
      <c r="P173" s="11">
        <v>74.869</v>
      </c>
      <c r="Q173" s="1" t="s">
        <v>15</v>
      </c>
      <c r="R173" s="11">
        <v>171.37100000000001</v>
      </c>
      <c r="S173" s="1" t="s">
        <v>15</v>
      </c>
      <c r="T173" s="1">
        <v>300</v>
      </c>
      <c r="U173" s="1" t="s">
        <v>18</v>
      </c>
      <c r="V173" s="11">
        <v>113.203</v>
      </c>
      <c r="W173" s="1">
        <v>2.7</v>
      </c>
      <c r="Y173" s="1" t="s">
        <v>17</v>
      </c>
      <c r="AA173" s="1" t="s">
        <v>17</v>
      </c>
      <c r="AB173" s="1" t="s">
        <v>18</v>
      </c>
      <c r="AC173" s="1">
        <v>11.3</v>
      </c>
      <c r="AD173" s="1" t="s">
        <v>18</v>
      </c>
      <c r="AE173" s="1">
        <v>69</v>
      </c>
      <c r="AF173" s="1" t="s">
        <v>16</v>
      </c>
      <c r="AG173" s="1" t="s">
        <v>18</v>
      </c>
      <c r="AH173" s="1">
        <v>300</v>
      </c>
      <c r="AI173" s="1" t="s">
        <v>18</v>
      </c>
      <c r="AJ173" s="1">
        <v>300</v>
      </c>
      <c r="AK173" s="1" t="s">
        <v>18</v>
      </c>
      <c r="AL173" s="1">
        <v>300</v>
      </c>
      <c r="AM173" s="1" t="s">
        <v>18</v>
      </c>
      <c r="AN173" s="1">
        <v>300</v>
      </c>
      <c r="AO173" s="1" t="s">
        <v>18</v>
      </c>
      <c r="AP173" s="1">
        <v>300</v>
      </c>
      <c r="AQ173" s="11">
        <v>2.847</v>
      </c>
      <c r="AR173" s="1">
        <v>0.432</v>
      </c>
      <c r="AS173" s="1">
        <v>4</v>
      </c>
      <c r="AT173" s="1">
        <v>13</v>
      </c>
      <c r="AU173" s="1">
        <v>9</v>
      </c>
      <c r="AV173" s="1">
        <v>4</v>
      </c>
      <c r="AW173" s="1">
        <v>13</v>
      </c>
    </row>
    <row r="174" spans="1:49" x14ac:dyDescent="0.25">
      <c r="A174" s="10" t="s">
        <v>421</v>
      </c>
      <c r="C174" s="1" t="s">
        <v>422</v>
      </c>
      <c r="D174" s="1">
        <v>8</v>
      </c>
      <c r="E174" s="10" t="s">
        <v>40</v>
      </c>
      <c r="F174" s="10" t="s">
        <v>11</v>
      </c>
      <c r="G174" s="10" t="s">
        <v>55</v>
      </c>
      <c r="H174" s="1">
        <v>100</v>
      </c>
      <c r="I174" s="11">
        <v>28.6</v>
      </c>
      <c r="J174" s="10" t="s">
        <v>13</v>
      </c>
      <c r="K174" s="1">
        <v>454.91</v>
      </c>
      <c r="L174" s="1" t="s">
        <v>87</v>
      </c>
      <c r="M174" s="1">
        <f t="shared" si="3"/>
        <v>-3.6579254837569382</v>
      </c>
      <c r="N174" s="1">
        <v>3.444</v>
      </c>
      <c r="O174" s="1" t="s">
        <v>15</v>
      </c>
      <c r="P174" s="11">
        <v>266.149</v>
      </c>
      <c r="Q174" s="1" t="s">
        <v>15</v>
      </c>
      <c r="R174" s="11">
        <v>272.31700000000001</v>
      </c>
      <c r="S174" s="1" t="s">
        <v>15</v>
      </c>
      <c r="T174" s="11">
        <v>319.375</v>
      </c>
      <c r="U174" s="1" t="s">
        <v>18</v>
      </c>
      <c r="V174" s="11">
        <v>400.16199999999998</v>
      </c>
      <c r="W174" s="1">
        <v>0.8</v>
      </c>
      <c r="Y174" s="1" t="s">
        <v>17</v>
      </c>
      <c r="Z174" s="1" t="s">
        <v>15</v>
      </c>
      <c r="AA174" s="11">
        <v>37.182000000000002</v>
      </c>
      <c r="AF174" s="1" t="s">
        <v>16</v>
      </c>
      <c r="AQ174" s="11">
        <v>14.907</v>
      </c>
      <c r="AR174" s="1">
        <v>0.222</v>
      </c>
      <c r="AS174" s="1">
        <v>4</v>
      </c>
      <c r="AT174" s="1">
        <v>14</v>
      </c>
      <c r="AU174" s="1">
        <v>10</v>
      </c>
      <c r="AV174" s="1">
        <v>4</v>
      </c>
      <c r="AW174" s="1">
        <v>14</v>
      </c>
    </row>
    <row r="175" spans="1:49" x14ac:dyDescent="0.25">
      <c r="A175" s="10" t="s">
        <v>517</v>
      </c>
      <c r="B175" s="1">
        <v>2</v>
      </c>
      <c r="C175" s="1" t="s">
        <v>424</v>
      </c>
      <c r="D175" s="1">
        <v>8</v>
      </c>
      <c r="E175" s="10" t="s">
        <v>12</v>
      </c>
      <c r="F175" s="10" t="s">
        <v>11</v>
      </c>
      <c r="G175" s="10" t="s">
        <v>95</v>
      </c>
      <c r="H175" s="1">
        <v>800</v>
      </c>
      <c r="I175" s="11">
        <v>13.3</v>
      </c>
      <c r="J175" s="10" t="s">
        <v>24</v>
      </c>
      <c r="K175" s="1">
        <v>464.82499999999999</v>
      </c>
      <c r="L175" s="1" t="s">
        <v>35</v>
      </c>
      <c r="M175" s="1">
        <f t="shared" si="3"/>
        <v>-2.7641994909748142</v>
      </c>
      <c r="N175" s="1">
        <v>5.4550000000000001</v>
      </c>
      <c r="O175" s="1" t="s">
        <v>18</v>
      </c>
      <c r="P175" s="11">
        <v>16.399000000000001</v>
      </c>
      <c r="Q175" s="1" t="s">
        <v>18</v>
      </c>
      <c r="R175" s="11">
        <v>14.103</v>
      </c>
      <c r="S175" s="1" t="s">
        <v>18</v>
      </c>
      <c r="T175" s="11">
        <v>58.152000000000001</v>
      </c>
      <c r="U175" s="1" t="s">
        <v>18</v>
      </c>
      <c r="V175" s="11">
        <v>17.649000000000001</v>
      </c>
      <c r="W175" s="1">
        <v>3.3</v>
      </c>
      <c r="X175" s="1" t="s">
        <v>18</v>
      </c>
      <c r="Y175" s="11">
        <v>7.78</v>
      </c>
      <c r="Z175" s="1" t="s">
        <v>18</v>
      </c>
      <c r="AA175" s="11">
        <v>8.5500000000000007</v>
      </c>
      <c r="AQ175" s="11">
        <v>12.432</v>
      </c>
      <c r="AR175" s="1">
        <v>9.5000000000000001E-2</v>
      </c>
      <c r="AS175" s="1">
        <v>4</v>
      </c>
      <c r="AT175" s="1">
        <v>23</v>
      </c>
      <c r="AU175" s="1">
        <v>19</v>
      </c>
      <c r="AV175" s="1">
        <v>4</v>
      </c>
      <c r="AW175" s="1">
        <v>23</v>
      </c>
    </row>
    <row r="176" spans="1:49" x14ac:dyDescent="0.25">
      <c r="A176" s="10" t="s">
        <v>425</v>
      </c>
      <c r="B176" s="1">
        <v>3</v>
      </c>
      <c r="C176" s="1" t="s">
        <v>426</v>
      </c>
      <c r="D176" s="1">
        <v>8</v>
      </c>
      <c r="E176" s="10" t="s">
        <v>32</v>
      </c>
      <c r="F176" s="10" t="s">
        <v>11</v>
      </c>
      <c r="G176" s="10" t="s">
        <v>23</v>
      </c>
      <c r="H176" s="1">
        <v>80</v>
      </c>
      <c r="I176" s="11">
        <v>3.4630000000000001</v>
      </c>
      <c r="J176" s="10" t="s">
        <v>24</v>
      </c>
      <c r="K176" s="1">
        <v>224.215</v>
      </c>
      <c r="L176" s="1" t="s">
        <v>35</v>
      </c>
      <c r="M176" s="1">
        <f t="shared" si="3"/>
        <v>-3.4475746765717217</v>
      </c>
      <c r="N176" s="1">
        <v>-0.48799999999999999</v>
      </c>
      <c r="O176" s="1" t="s">
        <v>15</v>
      </c>
      <c r="P176" s="1">
        <v>300</v>
      </c>
      <c r="Q176" s="1" t="s">
        <v>15</v>
      </c>
      <c r="R176" s="1">
        <v>300</v>
      </c>
      <c r="S176" s="1" t="s">
        <v>15</v>
      </c>
      <c r="T176" s="1">
        <v>300</v>
      </c>
      <c r="U176" s="1" t="s">
        <v>15</v>
      </c>
      <c r="V176" s="1">
        <v>300</v>
      </c>
      <c r="W176" s="1">
        <v>1</v>
      </c>
      <c r="Y176" s="1" t="s">
        <v>17</v>
      </c>
      <c r="AA176" s="1" t="s">
        <v>17</v>
      </c>
      <c r="AB176" s="1" t="s">
        <v>15</v>
      </c>
      <c r="AC176" s="1">
        <v>300</v>
      </c>
      <c r="AD176" s="1" t="s">
        <v>18</v>
      </c>
      <c r="AE176" s="1">
        <v>6</v>
      </c>
      <c r="AF176" s="1" t="s">
        <v>16</v>
      </c>
      <c r="AG176" s="1" t="s">
        <v>18</v>
      </c>
      <c r="AH176" s="1">
        <v>300</v>
      </c>
      <c r="AI176" s="1" t="s">
        <v>18</v>
      </c>
      <c r="AJ176" s="1">
        <v>300</v>
      </c>
      <c r="AK176" s="1" t="s">
        <v>18</v>
      </c>
      <c r="AL176" s="1">
        <v>300</v>
      </c>
      <c r="AM176" s="1" t="s">
        <v>18</v>
      </c>
      <c r="AN176" s="1">
        <v>300</v>
      </c>
      <c r="AO176" s="1" t="s">
        <v>18</v>
      </c>
      <c r="AP176" s="1">
        <v>300</v>
      </c>
      <c r="AQ176" s="1" t="s">
        <v>587</v>
      </c>
      <c r="AR176" s="1">
        <v>0.4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</row>
    <row r="177" spans="1:49" x14ac:dyDescent="0.25">
      <c r="A177" s="10" t="s">
        <v>429</v>
      </c>
      <c r="B177" s="1">
        <v>2</v>
      </c>
      <c r="E177" s="10" t="s">
        <v>12</v>
      </c>
      <c r="F177" s="10" t="s">
        <v>11</v>
      </c>
      <c r="G177" s="10" t="s">
        <v>58</v>
      </c>
      <c r="H177" s="1">
        <v>2000</v>
      </c>
      <c r="I177" s="11">
        <v>236.9</v>
      </c>
      <c r="J177" s="10" t="s">
        <v>13</v>
      </c>
      <c r="K177" s="1">
        <v>253.28100000000001</v>
      </c>
      <c r="L177" s="1" t="s">
        <v>14</v>
      </c>
      <c r="M177" s="1">
        <f t="shared" si="3"/>
        <v>-2.1025726165322234</v>
      </c>
      <c r="N177" s="1">
        <v>0.56299999999999994</v>
      </c>
      <c r="O177" s="1" t="s">
        <v>15</v>
      </c>
      <c r="P177" s="1">
        <v>300</v>
      </c>
      <c r="Q177" s="1" t="s">
        <v>15</v>
      </c>
      <c r="R177" s="1">
        <v>300</v>
      </c>
      <c r="S177" s="1" t="s">
        <v>15</v>
      </c>
      <c r="T177" s="1">
        <v>300</v>
      </c>
      <c r="U177" s="1" t="s">
        <v>15</v>
      </c>
      <c r="V177" s="1">
        <v>300</v>
      </c>
      <c r="W177" s="1">
        <v>1</v>
      </c>
      <c r="Y177" s="1" t="s">
        <v>17</v>
      </c>
      <c r="AA177" s="1" t="s">
        <v>17</v>
      </c>
      <c r="AB177" s="1" t="s">
        <v>15</v>
      </c>
      <c r="AC177" s="1">
        <v>300</v>
      </c>
      <c r="AD177" s="1" t="s">
        <v>18</v>
      </c>
      <c r="AE177" s="1">
        <v>17</v>
      </c>
      <c r="AF177" s="1" t="s">
        <v>16</v>
      </c>
      <c r="AG177" s="1" t="s">
        <v>18</v>
      </c>
      <c r="AH177" s="1">
        <v>300</v>
      </c>
      <c r="AI177" s="1" t="s">
        <v>18</v>
      </c>
      <c r="AJ177" s="1">
        <v>300</v>
      </c>
      <c r="AK177" s="1" t="s">
        <v>18</v>
      </c>
      <c r="AL177" s="1">
        <v>300</v>
      </c>
      <c r="AM177" s="1" t="s">
        <v>18</v>
      </c>
      <c r="AN177" s="1">
        <v>300</v>
      </c>
      <c r="AO177" s="1" t="s">
        <v>18</v>
      </c>
      <c r="AP177" s="1">
        <v>300</v>
      </c>
      <c r="AQ177" s="1" t="s">
        <v>587</v>
      </c>
      <c r="AR177" s="1">
        <v>0.1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</row>
    <row r="178" spans="1:49" x14ac:dyDescent="0.25">
      <c r="A178" s="10" t="s">
        <v>430</v>
      </c>
      <c r="B178" s="1">
        <v>2</v>
      </c>
      <c r="C178" s="1" t="s">
        <v>431</v>
      </c>
      <c r="D178" s="1">
        <v>8</v>
      </c>
      <c r="E178" s="10" t="s">
        <v>12</v>
      </c>
      <c r="F178" s="10" t="s">
        <v>11</v>
      </c>
      <c r="G178" s="10" t="s">
        <v>30</v>
      </c>
      <c r="H178" s="1">
        <v>400</v>
      </c>
      <c r="I178" s="11">
        <v>31.986000000000001</v>
      </c>
      <c r="J178" s="10" t="s">
        <v>13</v>
      </c>
      <c r="K178" s="1">
        <v>356.43</v>
      </c>
      <c r="L178" s="1" t="s">
        <v>14</v>
      </c>
      <c r="M178" s="1">
        <f t="shared" si="3"/>
        <v>-2.9499142592729473</v>
      </c>
      <c r="N178" s="1">
        <v>3.157</v>
      </c>
      <c r="O178" s="1" t="s">
        <v>15</v>
      </c>
      <c r="P178" s="1">
        <v>300</v>
      </c>
      <c r="Q178" s="1" t="s">
        <v>15</v>
      </c>
      <c r="R178" s="1">
        <v>300</v>
      </c>
      <c r="S178" s="1" t="s">
        <v>15</v>
      </c>
      <c r="T178" s="1">
        <v>300</v>
      </c>
      <c r="U178" s="1" t="s">
        <v>15</v>
      </c>
      <c r="V178" s="1">
        <v>300</v>
      </c>
      <c r="W178" s="1">
        <v>1</v>
      </c>
      <c r="Y178" s="1" t="s">
        <v>17</v>
      </c>
      <c r="AA178" s="1" t="s">
        <v>17</v>
      </c>
      <c r="AB178" s="1" t="s">
        <v>15</v>
      </c>
      <c r="AC178" s="1">
        <v>300</v>
      </c>
      <c r="AD178" s="1" t="s">
        <v>18</v>
      </c>
      <c r="AE178" s="1">
        <v>5</v>
      </c>
      <c r="AF178" s="1" t="s">
        <v>26</v>
      </c>
      <c r="AG178" s="1" t="s">
        <v>18</v>
      </c>
      <c r="AH178" s="1">
        <v>300</v>
      </c>
      <c r="AI178" s="1" t="s">
        <v>18</v>
      </c>
      <c r="AJ178" s="1">
        <v>45</v>
      </c>
      <c r="AK178" s="1" t="s">
        <v>18</v>
      </c>
      <c r="AL178" s="11">
        <v>28.46</v>
      </c>
      <c r="AM178" s="1" t="s">
        <v>18</v>
      </c>
      <c r="AN178" s="11">
        <v>6.7619999999999996</v>
      </c>
      <c r="AO178" s="1" t="s">
        <v>18</v>
      </c>
      <c r="AP178" s="11">
        <v>6.4770000000000003</v>
      </c>
      <c r="AQ178" s="1" t="s">
        <v>587</v>
      </c>
      <c r="AR178" s="1">
        <v>0.15</v>
      </c>
      <c r="AS178" s="1">
        <v>4</v>
      </c>
      <c r="AT178" s="1">
        <v>4</v>
      </c>
      <c r="AU178" s="1">
        <v>0</v>
      </c>
      <c r="AV178" s="1">
        <v>4</v>
      </c>
      <c r="AW178" s="1">
        <v>4</v>
      </c>
    </row>
    <row r="179" spans="1:49" x14ac:dyDescent="0.25">
      <c r="A179" s="10" t="s">
        <v>433</v>
      </c>
      <c r="B179" s="1">
        <v>1</v>
      </c>
      <c r="C179" s="1" t="s">
        <v>432</v>
      </c>
      <c r="D179" s="1">
        <v>8</v>
      </c>
      <c r="E179" s="10" t="s">
        <v>32</v>
      </c>
      <c r="F179" s="10" t="s">
        <v>11</v>
      </c>
      <c r="G179" s="10" t="s">
        <v>95</v>
      </c>
      <c r="H179" s="1">
        <v>50</v>
      </c>
      <c r="I179" s="11">
        <v>0.08</v>
      </c>
      <c r="J179" s="10" t="s">
        <v>36</v>
      </c>
      <c r="K179" s="1">
        <v>398.47899999999998</v>
      </c>
      <c r="L179" s="1" t="s">
        <v>35</v>
      </c>
      <c r="M179" s="1">
        <f t="shared" si="3"/>
        <v>-3.9014354345092004</v>
      </c>
      <c r="N179" s="1">
        <v>2.9980000000000002</v>
      </c>
      <c r="O179" s="1" t="s">
        <v>18</v>
      </c>
      <c r="P179" s="11">
        <v>17.228999999999999</v>
      </c>
      <c r="Q179" s="1" t="s">
        <v>18</v>
      </c>
      <c r="R179" s="11">
        <v>4.141</v>
      </c>
      <c r="S179" s="1" t="s">
        <v>18</v>
      </c>
      <c r="T179" s="11">
        <v>19.102</v>
      </c>
      <c r="U179" s="1" t="s">
        <v>18</v>
      </c>
      <c r="V179" s="11">
        <v>23.585999999999999</v>
      </c>
      <c r="W179" s="1">
        <v>0.8</v>
      </c>
      <c r="Y179" s="1" t="s">
        <v>17</v>
      </c>
      <c r="AA179" s="1" t="s">
        <v>17</v>
      </c>
      <c r="AF179" s="1" t="s">
        <v>16</v>
      </c>
      <c r="AQ179" s="11">
        <v>28.981000000000002</v>
      </c>
      <c r="AR179" s="1">
        <v>0.36399999999999999</v>
      </c>
      <c r="AS179" s="1">
        <v>0</v>
      </c>
      <c r="AT179" s="1">
        <v>1</v>
      </c>
      <c r="AU179" s="1">
        <v>1</v>
      </c>
      <c r="AV179" s="1">
        <v>0</v>
      </c>
      <c r="AW179" s="1">
        <v>1</v>
      </c>
    </row>
    <row r="180" spans="1:49" x14ac:dyDescent="0.25">
      <c r="A180" s="10" t="s">
        <v>436</v>
      </c>
      <c r="B180" s="1">
        <v>1</v>
      </c>
      <c r="E180" s="10" t="s">
        <v>40</v>
      </c>
      <c r="F180" s="10" t="s">
        <v>11</v>
      </c>
      <c r="G180" s="10" t="s">
        <v>437</v>
      </c>
      <c r="H180" s="1">
        <v>120</v>
      </c>
      <c r="I180" s="11">
        <v>0.08</v>
      </c>
      <c r="J180" s="10" t="s">
        <v>24</v>
      </c>
      <c r="K180" s="1">
        <v>198.268</v>
      </c>
      <c r="L180" s="1" t="s">
        <v>25</v>
      </c>
      <c r="M180" s="1">
        <f t="shared" si="3"/>
        <v>-3.218071379681295</v>
      </c>
      <c r="N180" s="1">
        <v>3.274</v>
      </c>
      <c r="O180" s="1" t="s">
        <v>15</v>
      </c>
      <c r="P180" s="11">
        <v>217.685</v>
      </c>
      <c r="Q180" s="1" t="s">
        <v>15</v>
      </c>
      <c r="R180" s="11">
        <v>99.031999999999996</v>
      </c>
      <c r="S180" s="1" t="s">
        <v>15</v>
      </c>
      <c r="T180" s="11">
        <v>226.29499999999999</v>
      </c>
      <c r="U180" s="1" t="s">
        <v>15</v>
      </c>
      <c r="V180" s="11">
        <v>206.67400000000001</v>
      </c>
      <c r="W180" s="1">
        <v>1.1000000000000001</v>
      </c>
      <c r="Y180" s="1" t="s">
        <v>17</v>
      </c>
      <c r="AA180" s="1" t="s">
        <v>17</v>
      </c>
      <c r="AB180" s="1" t="s">
        <v>18</v>
      </c>
      <c r="AC180" s="1">
        <v>22.4</v>
      </c>
      <c r="AD180" s="1" t="s">
        <v>18</v>
      </c>
      <c r="AE180" s="1">
        <v>35</v>
      </c>
      <c r="AF180" s="1" t="s">
        <v>16</v>
      </c>
      <c r="AQ180" s="1" t="s">
        <v>588</v>
      </c>
      <c r="AR180" s="1">
        <v>0.308</v>
      </c>
      <c r="AS180" s="1">
        <v>4</v>
      </c>
      <c r="AT180" s="1">
        <v>4</v>
      </c>
      <c r="AU180" s="1">
        <v>0</v>
      </c>
      <c r="AV180" s="1">
        <v>4</v>
      </c>
      <c r="AW180" s="1">
        <v>4</v>
      </c>
    </row>
    <row r="181" spans="1:49" x14ac:dyDescent="0.25">
      <c r="A181" s="10" t="s">
        <v>441</v>
      </c>
      <c r="B181" s="1">
        <v>1</v>
      </c>
      <c r="C181" s="1" t="s">
        <v>442</v>
      </c>
      <c r="D181" s="1">
        <v>8</v>
      </c>
      <c r="E181" s="10" t="s">
        <v>12</v>
      </c>
      <c r="F181" s="10" t="s">
        <v>11</v>
      </c>
      <c r="G181" s="10" t="s">
        <v>95</v>
      </c>
      <c r="H181" s="1">
        <v>40</v>
      </c>
      <c r="I181" s="11">
        <v>0.106454704</v>
      </c>
      <c r="J181" s="10" t="s">
        <v>36</v>
      </c>
      <c r="K181" s="1">
        <v>371.52100000000002</v>
      </c>
      <c r="L181" s="1" t="s">
        <v>35</v>
      </c>
      <c r="M181" s="1">
        <f t="shared" si="3"/>
        <v>-3.9679233756955732</v>
      </c>
      <c r="N181" s="1">
        <v>6.8179999999999996</v>
      </c>
      <c r="O181" s="1" t="s">
        <v>18</v>
      </c>
      <c r="P181" s="11">
        <v>31.555</v>
      </c>
      <c r="Q181" s="1" t="s">
        <v>15</v>
      </c>
      <c r="R181" s="11">
        <v>26.445</v>
      </c>
      <c r="S181" s="1" t="s">
        <v>15</v>
      </c>
      <c r="T181" s="11">
        <v>44.442999999999998</v>
      </c>
      <c r="U181" s="1" t="s">
        <v>15</v>
      </c>
      <c r="V181" s="11">
        <v>40.115000000000002</v>
      </c>
      <c r="W181" s="1">
        <v>1.1000000000000001</v>
      </c>
      <c r="X181" s="1" t="s">
        <v>15</v>
      </c>
      <c r="Y181" s="11">
        <v>23.860270329999999</v>
      </c>
      <c r="Z181" s="1" t="s">
        <v>15</v>
      </c>
      <c r="AA181" s="11">
        <v>60.232999999999997</v>
      </c>
      <c r="AB181" s="1" t="s">
        <v>18</v>
      </c>
      <c r="AC181" s="1">
        <v>8</v>
      </c>
      <c r="AD181" s="1" t="s">
        <v>18</v>
      </c>
      <c r="AE181" s="1">
        <v>76</v>
      </c>
      <c r="AF181" s="1" t="s">
        <v>16</v>
      </c>
      <c r="AG181" s="1" t="s">
        <v>18</v>
      </c>
      <c r="AH181" s="11">
        <v>31.739000000000001</v>
      </c>
      <c r="AI181" s="1" t="s">
        <v>18</v>
      </c>
      <c r="AJ181" s="11">
        <v>20.283000000000001</v>
      </c>
      <c r="AK181" s="1" t="s">
        <v>18</v>
      </c>
      <c r="AL181" s="11">
        <v>27.513000000000002</v>
      </c>
      <c r="AM181" s="1" t="s">
        <v>18</v>
      </c>
      <c r="AN181" s="11">
        <v>25.454000000000001</v>
      </c>
      <c r="AO181" s="1" t="s">
        <v>18</v>
      </c>
      <c r="AP181" s="11">
        <v>25.347000000000001</v>
      </c>
      <c r="AQ181" s="1" t="s">
        <v>587</v>
      </c>
      <c r="AR181" s="1">
        <v>0.23100000000000001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</row>
    <row r="182" spans="1:49" x14ac:dyDescent="0.25">
      <c r="A182" s="10" t="s">
        <v>446</v>
      </c>
      <c r="C182" s="1" t="s">
        <v>447</v>
      </c>
      <c r="D182" s="1">
        <v>8</v>
      </c>
      <c r="E182" s="10" t="s">
        <v>70</v>
      </c>
      <c r="F182" s="10" t="s">
        <v>11</v>
      </c>
      <c r="G182" s="10" t="s">
        <v>448</v>
      </c>
      <c r="H182" s="1">
        <v>100</v>
      </c>
      <c r="I182" s="11">
        <v>3.883211679</v>
      </c>
      <c r="J182" s="10" t="s">
        <v>24</v>
      </c>
      <c r="K182" s="1">
        <v>411.46899999999999</v>
      </c>
      <c r="L182" s="1" t="s">
        <v>35</v>
      </c>
      <c r="M182" s="1">
        <f t="shared" si="3"/>
        <v>-3.6143371211130977</v>
      </c>
      <c r="N182" s="1">
        <v>2.4550000000000001</v>
      </c>
      <c r="O182" s="1" t="s">
        <v>15</v>
      </c>
      <c r="P182" s="11">
        <v>109.378</v>
      </c>
      <c r="Q182" s="1" t="s">
        <v>15</v>
      </c>
      <c r="R182" s="11">
        <v>275.97800000000001</v>
      </c>
      <c r="S182" s="1" t="s">
        <v>15</v>
      </c>
      <c r="T182" s="1">
        <v>300</v>
      </c>
      <c r="U182" s="1" t="s">
        <v>15</v>
      </c>
      <c r="V182" s="1">
        <v>300</v>
      </c>
      <c r="W182" s="1">
        <v>1</v>
      </c>
      <c r="X182" s="1" t="s">
        <v>15</v>
      </c>
      <c r="Y182" s="1">
        <v>25</v>
      </c>
      <c r="AA182" s="1" t="s">
        <v>17</v>
      </c>
      <c r="AB182" s="1" t="s">
        <v>18</v>
      </c>
      <c r="AC182" s="1">
        <v>9</v>
      </c>
      <c r="AD182" s="1" t="s">
        <v>18</v>
      </c>
      <c r="AE182" s="1">
        <v>89</v>
      </c>
      <c r="AF182" s="1" t="s">
        <v>16</v>
      </c>
      <c r="AG182" s="1" t="s">
        <v>18</v>
      </c>
      <c r="AH182" s="1">
        <v>300</v>
      </c>
      <c r="AI182" s="1" t="s">
        <v>18</v>
      </c>
      <c r="AJ182" s="1">
        <v>300</v>
      </c>
      <c r="AK182" s="1" t="s">
        <v>18</v>
      </c>
      <c r="AL182" s="1">
        <v>300</v>
      </c>
      <c r="AM182" s="1" t="s">
        <v>18</v>
      </c>
      <c r="AN182" s="11">
        <v>5.7690000000000001</v>
      </c>
      <c r="AO182" s="1" t="s">
        <v>18</v>
      </c>
      <c r="AP182" s="11">
        <v>22.152999999999999</v>
      </c>
      <c r="AQ182" s="11">
        <v>17.222999999999999</v>
      </c>
      <c r="AR182" s="1">
        <v>0.217</v>
      </c>
      <c r="AS182" s="1">
        <v>0</v>
      </c>
      <c r="AT182" s="1">
        <v>8</v>
      </c>
      <c r="AU182" s="1">
        <v>8</v>
      </c>
      <c r="AV182" s="1">
        <v>4</v>
      </c>
      <c r="AW182" s="1">
        <v>12</v>
      </c>
    </row>
    <row r="183" spans="1:49" x14ac:dyDescent="0.25">
      <c r="A183" s="10" t="s">
        <v>449</v>
      </c>
      <c r="B183" s="1">
        <v>2</v>
      </c>
      <c r="C183" s="1" t="s">
        <v>450</v>
      </c>
      <c r="D183" s="1">
        <v>8</v>
      </c>
      <c r="E183" s="10" t="s">
        <v>12</v>
      </c>
      <c r="F183" s="10" t="s">
        <v>11</v>
      </c>
      <c r="G183" s="10" t="s">
        <v>58</v>
      </c>
      <c r="H183" s="1">
        <v>800</v>
      </c>
      <c r="I183" s="11">
        <v>2.5</v>
      </c>
      <c r="J183" s="10" t="s">
        <v>24</v>
      </c>
      <c r="K183" s="1">
        <v>812.01199999999994</v>
      </c>
      <c r="L183" s="1" t="s">
        <v>35</v>
      </c>
      <c r="M183" s="1">
        <f t="shared" si="3"/>
        <v>-3.0064724603468602</v>
      </c>
      <c r="N183" s="1">
        <v>3.746</v>
      </c>
      <c r="O183" s="1" t="s">
        <v>18</v>
      </c>
      <c r="P183" s="11">
        <v>236.38399999999999</v>
      </c>
      <c r="Q183" s="1" t="s">
        <v>18</v>
      </c>
      <c r="R183" s="11">
        <v>169.185</v>
      </c>
      <c r="S183" s="1" t="s">
        <v>18</v>
      </c>
      <c r="T183" s="11">
        <v>278.89800000000002</v>
      </c>
      <c r="U183" s="1" t="s">
        <v>18</v>
      </c>
      <c r="V183" s="11">
        <v>269.82</v>
      </c>
      <c r="W183" s="1">
        <v>1</v>
      </c>
      <c r="Y183" s="1" t="s">
        <v>17</v>
      </c>
      <c r="AA183" s="1" t="s">
        <v>17</v>
      </c>
      <c r="AQ183" s="11">
        <v>35.512999999999998</v>
      </c>
      <c r="AR183" s="1">
        <v>0.72099999999999997</v>
      </c>
      <c r="AS183" s="1">
        <v>4</v>
      </c>
      <c r="AT183" s="1">
        <v>8</v>
      </c>
      <c r="AU183" s="1">
        <v>4</v>
      </c>
      <c r="AV183" s="1">
        <v>4</v>
      </c>
      <c r="AW183" s="1">
        <v>8</v>
      </c>
    </row>
    <row r="184" spans="1:49" x14ac:dyDescent="0.25">
      <c r="A184" s="10" t="s">
        <v>461</v>
      </c>
      <c r="C184" s="1" t="s">
        <v>462</v>
      </c>
      <c r="D184" s="1">
        <v>8</v>
      </c>
      <c r="E184" s="10" t="s">
        <v>40</v>
      </c>
      <c r="F184" s="10" t="s">
        <v>11</v>
      </c>
      <c r="G184" s="10" t="s">
        <v>210</v>
      </c>
      <c r="H184" s="1">
        <v>500</v>
      </c>
      <c r="I184" s="11">
        <v>33.200000000000003</v>
      </c>
      <c r="J184" s="10" t="s">
        <v>13</v>
      </c>
      <c r="K184" s="1">
        <v>331.17399999999998</v>
      </c>
      <c r="L184" s="1" t="s">
        <v>14</v>
      </c>
      <c r="M184" s="1">
        <f t="shared" si="3"/>
        <v>-2.8210862292727059</v>
      </c>
      <c r="N184" s="1">
        <v>3.2330000000000001</v>
      </c>
      <c r="O184" s="1" t="s">
        <v>15</v>
      </c>
      <c r="P184" s="11">
        <v>245.75399999999999</v>
      </c>
      <c r="Q184" s="1" t="s">
        <v>15</v>
      </c>
      <c r="R184" s="1">
        <v>300</v>
      </c>
      <c r="S184" s="1" t="s">
        <v>15</v>
      </c>
      <c r="T184" s="1">
        <v>300</v>
      </c>
      <c r="U184" s="1" t="s">
        <v>15</v>
      </c>
      <c r="V184" s="1">
        <v>300</v>
      </c>
      <c r="W184" s="1">
        <v>1</v>
      </c>
      <c r="Y184" s="1" t="s">
        <v>17</v>
      </c>
      <c r="AA184" s="1" t="s">
        <v>17</v>
      </c>
      <c r="AB184" s="1" t="s">
        <v>18</v>
      </c>
      <c r="AC184" s="1">
        <v>187.4</v>
      </c>
      <c r="AD184" s="1" t="s">
        <v>18</v>
      </c>
      <c r="AE184" s="1">
        <v>82</v>
      </c>
      <c r="AF184" s="1" t="s">
        <v>26</v>
      </c>
      <c r="AG184" s="1" t="s">
        <v>18</v>
      </c>
      <c r="AH184" s="1">
        <v>300</v>
      </c>
      <c r="AI184" s="1" t="s">
        <v>18</v>
      </c>
      <c r="AJ184" s="1">
        <v>300</v>
      </c>
      <c r="AK184" s="1" t="s">
        <v>18</v>
      </c>
      <c r="AL184" s="1">
        <v>300</v>
      </c>
      <c r="AM184" s="1" t="s">
        <v>18</v>
      </c>
      <c r="AN184" s="1">
        <v>300</v>
      </c>
      <c r="AO184" s="1" t="s">
        <v>18</v>
      </c>
      <c r="AP184" s="1">
        <v>300</v>
      </c>
      <c r="AQ184" s="1" t="s">
        <v>587</v>
      </c>
      <c r="AR184" s="1">
        <v>7.6999999999999999E-2</v>
      </c>
      <c r="AS184" s="1">
        <v>4</v>
      </c>
      <c r="AT184" s="1">
        <v>7</v>
      </c>
      <c r="AU184" s="1">
        <v>3</v>
      </c>
      <c r="AV184" s="1">
        <v>4</v>
      </c>
      <c r="AW184" s="1">
        <v>7</v>
      </c>
    </row>
    <row r="185" spans="1:49" x14ac:dyDescent="0.25">
      <c r="A185" s="10" t="s">
        <v>463</v>
      </c>
      <c r="B185" s="1">
        <v>2</v>
      </c>
      <c r="C185" s="1" t="s">
        <v>464</v>
      </c>
      <c r="D185" s="1">
        <v>8</v>
      </c>
      <c r="E185" s="10" t="s">
        <v>32</v>
      </c>
      <c r="F185" s="10" t="s">
        <v>11</v>
      </c>
      <c r="G185" s="10" t="s">
        <v>23</v>
      </c>
      <c r="H185" s="1">
        <v>1000</v>
      </c>
      <c r="I185" s="11">
        <v>95</v>
      </c>
      <c r="J185" s="10" t="s">
        <v>24</v>
      </c>
      <c r="K185" s="1">
        <v>602.67100000000005</v>
      </c>
      <c r="L185" s="1" t="s">
        <v>35</v>
      </c>
      <c r="M185" s="1">
        <f t="shared" si="3"/>
        <v>-2.7800802941010798</v>
      </c>
      <c r="N185" s="1">
        <v>7.7640000000000002</v>
      </c>
      <c r="O185" s="1" t="s">
        <v>18</v>
      </c>
      <c r="P185" s="11">
        <v>101.035</v>
      </c>
      <c r="Q185" s="1" t="s">
        <v>18</v>
      </c>
      <c r="R185" s="11">
        <v>20.443000000000001</v>
      </c>
      <c r="S185" s="1" t="s">
        <v>18</v>
      </c>
      <c r="T185" s="11">
        <v>74.221999999999994</v>
      </c>
      <c r="U185" s="1" t="s">
        <v>18</v>
      </c>
      <c r="V185" s="11">
        <v>47.646999999999998</v>
      </c>
      <c r="W185" s="1">
        <v>1.6</v>
      </c>
      <c r="Y185" s="1" t="s">
        <v>17</v>
      </c>
      <c r="Z185" s="1" t="s">
        <v>15</v>
      </c>
      <c r="AA185" s="1">
        <v>100</v>
      </c>
      <c r="AB185" s="1" t="s">
        <v>18</v>
      </c>
      <c r="AC185" s="1">
        <v>15.6</v>
      </c>
      <c r="AD185" s="1" t="s">
        <v>18</v>
      </c>
      <c r="AE185" s="1">
        <v>94</v>
      </c>
      <c r="AF185" s="1" t="s">
        <v>26</v>
      </c>
      <c r="AG185" s="1" t="s">
        <v>18</v>
      </c>
      <c r="AH185" s="11">
        <v>8.5389999999999997</v>
      </c>
      <c r="AI185" s="1" t="s">
        <v>18</v>
      </c>
      <c r="AJ185" s="11">
        <v>12.41</v>
      </c>
      <c r="AK185" s="1" t="s">
        <v>18</v>
      </c>
      <c r="AL185" s="11">
        <v>7.6029999999999998</v>
      </c>
      <c r="AM185" s="1" t="s">
        <v>18</v>
      </c>
      <c r="AN185" s="11">
        <v>12.839</v>
      </c>
      <c r="AO185" s="1" t="s">
        <v>18</v>
      </c>
      <c r="AP185" s="11">
        <v>9.5950000000000006</v>
      </c>
      <c r="AQ185" s="11">
        <v>4.1879999999999997</v>
      </c>
      <c r="AR185" s="1">
        <v>0.35499999999999998</v>
      </c>
      <c r="AS185" s="1">
        <v>4</v>
      </c>
      <c r="AT185" s="1">
        <v>15</v>
      </c>
      <c r="AU185" s="1">
        <v>11</v>
      </c>
      <c r="AV185" s="1">
        <v>4</v>
      </c>
      <c r="AW185" s="1">
        <v>15</v>
      </c>
    </row>
    <row r="186" spans="1:49" x14ac:dyDescent="0.25">
      <c r="A186" s="10" t="s">
        <v>467</v>
      </c>
      <c r="B186" s="1">
        <v>2</v>
      </c>
      <c r="C186" s="1" t="s">
        <v>468</v>
      </c>
      <c r="D186" s="1">
        <v>8</v>
      </c>
      <c r="E186" s="10" t="s">
        <v>32</v>
      </c>
      <c r="F186" s="10" t="s">
        <v>11</v>
      </c>
      <c r="G186" s="10" t="s">
        <v>52</v>
      </c>
      <c r="H186" s="1">
        <v>600</v>
      </c>
      <c r="I186" s="11">
        <v>20.875</v>
      </c>
      <c r="J186" s="10" t="s">
        <v>24</v>
      </c>
      <c r="K186" s="1">
        <v>273.24299999999999</v>
      </c>
      <c r="L186" s="1" t="s">
        <v>25</v>
      </c>
      <c r="M186" s="1">
        <f t="shared" si="3"/>
        <v>-2.6583977945278918</v>
      </c>
      <c r="N186" s="1">
        <v>3.2450000000000001</v>
      </c>
      <c r="O186" s="1" t="s">
        <v>18</v>
      </c>
      <c r="P186" s="11">
        <v>93.468999999999994</v>
      </c>
      <c r="Q186" s="1" t="s">
        <v>18</v>
      </c>
      <c r="R186" s="11">
        <v>88.206999999999994</v>
      </c>
      <c r="S186" s="1" t="s">
        <v>18</v>
      </c>
      <c r="T186" s="11">
        <v>249.84399999999999</v>
      </c>
      <c r="U186" s="1" t="s">
        <v>18</v>
      </c>
      <c r="V186" s="11">
        <v>138.155</v>
      </c>
      <c r="W186" s="1">
        <v>1.8</v>
      </c>
      <c r="X186" s="1" t="s">
        <v>15</v>
      </c>
      <c r="Y186" s="1">
        <v>25</v>
      </c>
      <c r="Z186" s="1" t="s">
        <v>15</v>
      </c>
      <c r="AA186" s="11">
        <v>14.56</v>
      </c>
      <c r="AB186" s="1" t="s">
        <v>18</v>
      </c>
      <c r="AC186" s="1">
        <v>58.5</v>
      </c>
      <c r="AD186" s="1" t="s">
        <v>18</v>
      </c>
      <c r="AE186" s="1">
        <v>97</v>
      </c>
      <c r="AF186" s="1" t="s">
        <v>16</v>
      </c>
      <c r="AG186" s="1" t="s">
        <v>18</v>
      </c>
      <c r="AH186" s="1">
        <v>300</v>
      </c>
      <c r="AI186" s="1" t="s">
        <v>18</v>
      </c>
      <c r="AJ186" s="1">
        <v>300</v>
      </c>
      <c r="AK186" s="1" t="s">
        <v>18</v>
      </c>
      <c r="AL186" s="1">
        <v>300</v>
      </c>
      <c r="AM186" s="1" t="s">
        <v>18</v>
      </c>
      <c r="AN186" s="1">
        <v>300</v>
      </c>
      <c r="AO186" s="1" t="s">
        <v>18</v>
      </c>
      <c r="AP186" s="1">
        <v>300</v>
      </c>
      <c r="AQ186" s="11">
        <v>50.691000000000003</v>
      </c>
      <c r="AR186" s="1">
        <v>7.0999999999999994E-2</v>
      </c>
      <c r="AS186" s="1">
        <v>4</v>
      </c>
      <c r="AT186" s="1">
        <v>17</v>
      </c>
      <c r="AU186" s="1">
        <v>13</v>
      </c>
      <c r="AV186" s="1">
        <v>4</v>
      </c>
      <c r="AW186" s="1">
        <v>17</v>
      </c>
    </row>
    <row r="187" spans="1:49" x14ac:dyDescent="0.25">
      <c r="A187" s="10" t="s">
        <v>478</v>
      </c>
      <c r="C187" s="1" t="s">
        <v>479</v>
      </c>
      <c r="D187" s="1">
        <v>8</v>
      </c>
      <c r="E187" s="10" t="s">
        <v>40</v>
      </c>
      <c r="F187" s="10" t="s">
        <v>11</v>
      </c>
      <c r="G187" s="10" t="s">
        <v>370</v>
      </c>
      <c r="H187" s="1">
        <v>600</v>
      </c>
      <c r="I187" s="11">
        <v>6.3869999999999996</v>
      </c>
      <c r="J187" s="10" t="s">
        <v>24</v>
      </c>
      <c r="K187" s="1">
        <v>441.53989999999999</v>
      </c>
      <c r="L187" s="1" t="s">
        <v>35</v>
      </c>
      <c r="M187" s="1">
        <f t="shared" si="3"/>
        <v>-2.8668187045670024</v>
      </c>
      <c r="N187" s="1">
        <v>5.585</v>
      </c>
      <c r="O187" s="1" t="s">
        <v>18</v>
      </c>
      <c r="P187" s="11">
        <v>78.64</v>
      </c>
      <c r="Q187" s="1" t="s">
        <v>15</v>
      </c>
      <c r="R187" s="11">
        <v>241.61799999999999</v>
      </c>
      <c r="S187" s="1" t="s">
        <v>15</v>
      </c>
      <c r="T187" s="11">
        <v>238.672</v>
      </c>
      <c r="U187" s="1" t="s">
        <v>15</v>
      </c>
      <c r="V187" s="11">
        <v>199.82599999999999</v>
      </c>
      <c r="W187" s="1">
        <v>1.2</v>
      </c>
      <c r="X187" s="1" t="s">
        <v>18</v>
      </c>
      <c r="Y187" s="11">
        <v>12.873224970000001</v>
      </c>
      <c r="Z187" s="1" t="s">
        <v>18</v>
      </c>
      <c r="AA187" s="11">
        <v>22.510999999999999</v>
      </c>
      <c r="AB187" s="1" t="s">
        <v>18</v>
      </c>
      <c r="AC187" s="1">
        <v>2.7</v>
      </c>
      <c r="AD187" s="1" t="s">
        <v>18</v>
      </c>
      <c r="AE187" s="1">
        <v>96</v>
      </c>
      <c r="AF187" s="1" t="s">
        <v>26</v>
      </c>
      <c r="AG187" s="1" t="s">
        <v>18</v>
      </c>
      <c r="AH187" s="11">
        <v>29.396999999999998</v>
      </c>
      <c r="AI187" s="1" t="s">
        <v>18</v>
      </c>
      <c r="AJ187" s="11">
        <v>47.198</v>
      </c>
      <c r="AK187" s="1" t="s">
        <v>18</v>
      </c>
      <c r="AL187" s="11">
        <v>40.526000000000003</v>
      </c>
      <c r="AM187" s="1" t="s">
        <v>18</v>
      </c>
      <c r="AN187" s="11">
        <v>15.183999999999999</v>
      </c>
      <c r="AO187" s="1" t="s">
        <v>18</v>
      </c>
      <c r="AP187" s="11">
        <v>8.5269999999999992</v>
      </c>
      <c r="AQ187" s="11">
        <v>8.4719999999999995</v>
      </c>
      <c r="AR187" s="1">
        <v>0.41699999999999998</v>
      </c>
      <c r="AS187" s="1">
        <v>4</v>
      </c>
      <c r="AT187" s="1">
        <v>16</v>
      </c>
      <c r="AU187" s="1">
        <v>12</v>
      </c>
      <c r="AV187" s="1">
        <v>4</v>
      </c>
      <c r="AW187" s="1">
        <v>16</v>
      </c>
    </row>
    <row r="188" spans="1:49" x14ac:dyDescent="0.25">
      <c r="A188" s="10" t="s">
        <v>481</v>
      </c>
      <c r="C188" s="1" t="s">
        <v>480</v>
      </c>
      <c r="D188" s="1">
        <v>8</v>
      </c>
      <c r="E188" s="10" t="s">
        <v>40</v>
      </c>
      <c r="F188" s="10" t="s">
        <v>11</v>
      </c>
      <c r="G188" s="10" t="s">
        <v>58</v>
      </c>
      <c r="H188" s="1">
        <v>200</v>
      </c>
      <c r="I188" s="11">
        <v>5.0199999999999996</v>
      </c>
      <c r="J188" s="10" t="s">
        <v>24</v>
      </c>
      <c r="K188" s="1">
        <v>416.358</v>
      </c>
      <c r="L188" s="1" t="s">
        <v>25</v>
      </c>
      <c r="M188" s="1">
        <f t="shared" si="3"/>
        <v>-3.3184369180462632</v>
      </c>
      <c r="N188" s="1">
        <v>-0.17799999999999999</v>
      </c>
      <c r="O188" s="1" t="s">
        <v>18</v>
      </c>
      <c r="P188" s="11">
        <v>26.225000000000001</v>
      </c>
      <c r="Q188" s="1" t="s">
        <v>15</v>
      </c>
      <c r="R188" s="11">
        <v>44.48</v>
      </c>
      <c r="S188" s="1" t="s">
        <v>15</v>
      </c>
      <c r="T188" s="1">
        <v>300</v>
      </c>
      <c r="U188" s="1" t="s">
        <v>15</v>
      </c>
      <c r="V188" s="1">
        <v>300</v>
      </c>
      <c r="W188" s="1">
        <v>1</v>
      </c>
      <c r="Y188" s="1" t="s">
        <v>17</v>
      </c>
      <c r="AA188" s="1" t="s">
        <v>17</v>
      </c>
      <c r="AB188" s="1" t="s">
        <v>18</v>
      </c>
      <c r="AC188" s="1">
        <v>162.9</v>
      </c>
      <c r="AD188" s="1" t="s">
        <v>18</v>
      </c>
      <c r="AE188" s="1">
        <v>70</v>
      </c>
      <c r="AF188" s="1" t="s">
        <v>16</v>
      </c>
      <c r="AG188" s="1" t="s">
        <v>18</v>
      </c>
      <c r="AH188" s="1">
        <v>300</v>
      </c>
      <c r="AI188" s="1" t="s">
        <v>18</v>
      </c>
      <c r="AJ188" s="1">
        <v>300</v>
      </c>
      <c r="AK188" s="1" t="s">
        <v>18</v>
      </c>
      <c r="AL188" s="1">
        <v>300</v>
      </c>
      <c r="AM188" s="1" t="s">
        <v>18</v>
      </c>
      <c r="AN188" s="1">
        <v>264.7</v>
      </c>
      <c r="AO188" s="1" t="s">
        <v>18</v>
      </c>
      <c r="AP188" s="1">
        <v>300</v>
      </c>
      <c r="AQ188" s="1" t="s">
        <v>587</v>
      </c>
      <c r="AR188" s="1">
        <v>0.25</v>
      </c>
      <c r="AS188" s="1">
        <v>0</v>
      </c>
      <c r="AT188" s="1">
        <v>3</v>
      </c>
      <c r="AU188" s="1">
        <v>3</v>
      </c>
      <c r="AV188" s="1">
        <v>4</v>
      </c>
      <c r="AW188" s="1">
        <v>7</v>
      </c>
    </row>
    <row r="189" spans="1:49" x14ac:dyDescent="0.25">
      <c r="A189" s="10" t="s">
        <v>482</v>
      </c>
      <c r="B189" s="1">
        <v>1</v>
      </c>
      <c r="C189" s="1" t="s">
        <v>483</v>
      </c>
      <c r="D189" s="1">
        <v>8</v>
      </c>
      <c r="E189" s="10" t="s">
        <v>32</v>
      </c>
      <c r="F189" s="10" t="s">
        <v>11</v>
      </c>
      <c r="G189" s="10" t="s">
        <v>118</v>
      </c>
      <c r="H189" s="1">
        <v>4500</v>
      </c>
      <c r="I189" s="11">
        <v>153.941</v>
      </c>
      <c r="J189" s="10" t="s">
        <v>13</v>
      </c>
      <c r="K189" s="1">
        <v>144.21199999999999</v>
      </c>
      <c r="L189" s="1" t="s">
        <v>14</v>
      </c>
      <c r="M189" s="1">
        <f t="shared" si="3"/>
        <v>-1.5057888861153397</v>
      </c>
      <c r="N189" s="1">
        <v>2.76</v>
      </c>
      <c r="O189" s="1" t="s">
        <v>15</v>
      </c>
      <c r="P189" s="1">
        <v>300</v>
      </c>
      <c r="Q189" s="1" t="s">
        <v>15</v>
      </c>
      <c r="R189" s="11">
        <v>294.07400000000001</v>
      </c>
      <c r="S189" s="1" t="s">
        <v>15</v>
      </c>
      <c r="T189" s="1">
        <v>300</v>
      </c>
      <c r="U189" s="1" t="s">
        <v>15</v>
      </c>
      <c r="V189" s="1">
        <v>300</v>
      </c>
      <c r="W189" s="1">
        <v>1</v>
      </c>
      <c r="X189" s="1" t="s">
        <v>15</v>
      </c>
      <c r="Y189" s="1">
        <v>25</v>
      </c>
      <c r="AA189" s="1" t="s">
        <v>17</v>
      </c>
      <c r="AB189" s="1" t="s">
        <v>15</v>
      </c>
      <c r="AC189" s="1">
        <v>300</v>
      </c>
      <c r="AD189" s="1" t="s">
        <v>18</v>
      </c>
      <c r="AE189" s="1">
        <v>3</v>
      </c>
      <c r="AF189" s="1" t="s">
        <v>16</v>
      </c>
      <c r="AG189" s="1" t="s">
        <v>18</v>
      </c>
      <c r="AH189" s="1">
        <v>300</v>
      </c>
      <c r="AI189" s="1" t="s">
        <v>18</v>
      </c>
      <c r="AJ189" s="1">
        <v>300</v>
      </c>
      <c r="AK189" s="1" t="s">
        <v>18</v>
      </c>
      <c r="AL189" s="1">
        <v>300</v>
      </c>
      <c r="AM189" s="1" t="s">
        <v>18</v>
      </c>
      <c r="AN189" s="1">
        <v>300</v>
      </c>
      <c r="AO189" s="1" t="s">
        <v>18</v>
      </c>
      <c r="AP189" s="1">
        <v>300</v>
      </c>
      <c r="AQ189" s="1" t="s">
        <v>587</v>
      </c>
      <c r="AR189" s="1">
        <v>0.875</v>
      </c>
      <c r="AS189" s="1">
        <v>0</v>
      </c>
      <c r="AT189" s="1">
        <v>7</v>
      </c>
      <c r="AU189" s="1">
        <v>7</v>
      </c>
      <c r="AV189" s="1">
        <v>4</v>
      </c>
      <c r="AW189" s="1">
        <v>11</v>
      </c>
    </row>
    <row r="190" spans="1:49" x14ac:dyDescent="0.25">
      <c r="A190" s="10" t="s">
        <v>498</v>
      </c>
      <c r="B190" s="1">
        <v>2</v>
      </c>
      <c r="C190" s="1" t="s">
        <v>499</v>
      </c>
      <c r="D190" s="1">
        <v>8</v>
      </c>
      <c r="E190" s="10" t="s">
        <v>12</v>
      </c>
      <c r="F190" s="10" t="s">
        <v>11</v>
      </c>
      <c r="G190" s="10" t="s">
        <v>155</v>
      </c>
      <c r="H190" s="1">
        <v>40</v>
      </c>
      <c r="I190" s="11">
        <v>1.2110000000000001</v>
      </c>
      <c r="J190" s="10" t="s">
        <v>24</v>
      </c>
      <c r="K190" s="1">
        <v>575.67520000000002</v>
      </c>
      <c r="L190" s="1" t="s">
        <v>35</v>
      </c>
      <c r="M190" s="1">
        <f t="shared" si="3"/>
        <v>-4.1581175291899761</v>
      </c>
      <c r="N190" s="1">
        <v>7.0919999999999996</v>
      </c>
      <c r="O190" s="1" t="s">
        <v>18</v>
      </c>
      <c r="P190" s="11">
        <v>99.353999999999999</v>
      </c>
      <c r="Q190" s="1" t="s">
        <v>18</v>
      </c>
      <c r="R190" s="11">
        <v>146.541</v>
      </c>
      <c r="S190" s="1" t="s">
        <v>15</v>
      </c>
      <c r="T190" s="11">
        <v>187.71100000000001</v>
      </c>
      <c r="U190" s="1" t="s">
        <v>18</v>
      </c>
      <c r="V190" s="11">
        <v>151.88200000000001</v>
      </c>
      <c r="W190" s="1">
        <v>1.2</v>
      </c>
      <c r="X190" s="1" t="s">
        <v>18</v>
      </c>
      <c r="Y190" s="11">
        <v>10.974569839999999</v>
      </c>
      <c r="Z190" s="1" t="s">
        <v>15</v>
      </c>
      <c r="AA190" s="1">
        <v>100</v>
      </c>
      <c r="AB190" s="1" t="s">
        <v>18</v>
      </c>
      <c r="AC190" s="1">
        <v>46.1</v>
      </c>
      <c r="AD190" s="1" t="s">
        <v>18</v>
      </c>
      <c r="AE190" s="1">
        <v>98</v>
      </c>
      <c r="AF190" s="1" t="s">
        <v>16</v>
      </c>
      <c r="AG190" s="1" t="s">
        <v>18</v>
      </c>
      <c r="AH190" s="11">
        <v>70.156999999999996</v>
      </c>
      <c r="AI190" s="1" t="s">
        <v>18</v>
      </c>
      <c r="AJ190" s="11">
        <v>47.697000000000003</v>
      </c>
      <c r="AK190" s="1" t="s">
        <v>18</v>
      </c>
      <c r="AL190" s="11">
        <v>34.115000000000002</v>
      </c>
      <c r="AM190" s="1" t="s">
        <v>18</v>
      </c>
      <c r="AN190" s="11">
        <v>33.862000000000002</v>
      </c>
      <c r="AO190" s="1" t="s">
        <v>18</v>
      </c>
      <c r="AP190" s="11">
        <v>25.228000000000002</v>
      </c>
      <c r="AQ190" s="11">
        <v>3.5840000000000001</v>
      </c>
      <c r="AR190" s="1">
        <v>0.28999999999999998</v>
      </c>
      <c r="AS190" s="1">
        <v>0</v>
      </c>
      <c r="AT190" s="1">
        <v>8</v>
      </c>
      <c r="AU190" s="1">
        <v>8</v>
      </c>
      <c r="AV190" s="1">
        <v>0</v>
      </c>
      <c r="AW190" s="1">
        <v>8</v>
      </c>
    </row>
    <row r="191" spans="1:49" x14ac:dyDescent="0.25">
      <c r="A191" s="10" t="s">
        <v>500</v>
      </c>
      <c r="B191" s="1">
        <v>3</v>
      </c>
      <c r="E191" s="10" t="s">
        <v>12</v>
      </c>
      <c r="F191" s="10" t="s">
        <v>11</v>
      </c>
      <c r="G191" s="10" t="s">
        <v>23</v>
      </c>
      <c r="H191" s="1">
        <v>2.25</v>
      </c>
      <c r="I191" s="11">
        <v>5.8999999999999997E-2</v>
      </c>
      <c r="J191" s="10" t="s">
        <v>24</v>
      </c>
      <c r="K191" s="1">
        <v>211.22</v>
      </c>
      <c r="L191" s="1" t="s">
        <v>35</v>
      </c>
      <c r="M191" s="1">
        <f t="shared" si="3"/>
        <v>-4.9725525201746565</v>
      </c>
      <c r="N191" s="1">
        <v>-1.2470000000000001</v>
      </c>
      <c r="O191" s="1" t="s">
        <v>15</v>
      </c>
      <c r="P191" s="1">
        <v>300</v>
      </c>
      <c r="Q191" s="1" t="s">
        <v>15</v>
      </c>
      <c r="R191" s="1">
        <v>300</v>
      </c>
      <c r="S191" s="1" t="s">
        <v>15</v>
      </c>
      <c r="T191" s="1">
        <v>300</v>
      </c>
      <c r="U191" s="1" t="s">
        <v>15</v>
      </c>
      <c r="V191" s="1">
        <v>300</v>
      </c>
      <c r="W191" s="1">
        <v>1</v>
      </c>
      <c r="Y191" s="1" t="s">
        <v>17</v>
      </c>
      <c r="AA191" s="1" t="s">
        <v>17</v>
      </c>
      <c r="AB191" s="1" t="s">
        <v>15</v>
      </c>
      <c r="AC191" s="1">
        <v>300</v>
      </c>
      <c r="AD191" s="1" t="s">
        <v>18</v>
      </c>
      <c r="AE191" s="1">
        <v>12</v>
      </c>
      <c r="AF191" s="1" t="s">
        <v>16</v>
      </c>
      <c r="AG191" s="1" t="s">
        <v>18</v>
      </c>
      <c r="AH191" s="1">
        <v>300</v>
      </c>
      <c r="AI191" s="1" t="s">
        <v>18</v>
      </c>
      <c r="AJ191" s="1">
        <v>300</v>
      </c>
      <c r="AK191" s="1" t="s">
        <v>18</v>
      </c>
      <c r="AL191" s="1">
        <v>300</v>
      </c>
      <c r="AM191" s="1" t="s">
        <v>18</v>
      </c>
      <c r="AN191" s="1">
        <v>300</v>
      </c>
      <c r="AO191" s="1" t="s">
        <v>18</v>
      </c>
      <c r="AP191" s="1">
        <v>300</v>
      </c>
      <c r="AQ191" s="1" t="s">
        <v>587</v>
      </c>
      <c r="AR191" s="1">
        <v>0.55600000000000005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</row>
    <row r="192" spans="1:49" x14ac:dyDescent="0.25">
      <c r="A192" s="10" t="s">
        <v>503</v>
      </c>
      <c r="B192" s="1">
        <v>1</v>
      </c>
      <c r="C192" s="1" t="s">
        <v>504</v>
      </c>
      <c r="D192" s="1">
        <v>8</v>
      </c>
      <c r="E192" s="10" t="s">
        <v>32</v>
      </c>
      <c r="F192" s="10" t="s">
        <v>11</v>
      </c>
      <c r="G192" s="10" t="s">
        <v>23</v>
      </c>
      <c r="H192" s="1">
        <v>600</v>
      </c>
      <c r="I192" s="11">
        <v>6.1369999999999996</v>
      </c>
      <c r="J192" s="10" t="s">
        <v>24</v>
      </c>
      <c r="K192" s="1">
        <v>267.24400000000003</v>
      </c>
      <c r="L192" s="1" t="s">
        <v>35</v>
      </c>
      <c r="M192" s="1">
        <f t="shared" si="3"/>
        <v>-2.6487567130906511</v>
      </c>
      <c r="N192" s="1">
        <v>4.3999999999999997E-2</v>
      </c>
      <c r="O192" s="1" t="s">
        <v>15</v>
      </c>
      <c r="P192" s="1">
        <v>300</v>
      </c>
      <c r="Q192" s="1" t="s">
        <v>15</v>
      </c>
      <c r="R192" s="1">
        <v>300</v>
      </c>
      <c r="S192" s="1" t="s">
        <v>15</v>
      </c>
      <c r="T192" s="1">
        <v>300</v>
      </c>
      <c r="U192" s="1" t="s">
        <v>15</v>
      </c>
      <c r="V192" s="1">
        <v>300</v>
      </c>
      <c r="W192" s="1">
        <v>1</v>
      </c>
      <c r="Y192" s="1" t="s">
        <v>17</v>
      </c>
      <c r="AA192" s="1" t="s">
        <v>17</v>
      </c>
      <c r="AB192" s="1" t="s">
        <v>15</v>
      </c>
      <c r="AC192" s="1">
        <v>300</v>
      </c>
      <c r="AD192" s="1" t="s">
        <v>18</v>
      </c>
      <c r="AE192" s="1">
        <v>29</v>
      </c>
      <c r="AF192" s="1" t="s">
        <v>16</v>
      </c>
      <c r="AG192" s="1" t="s">
        <v>18</v>
      </c>
      <c r="AH192" s="1">
        <v>300</v>
      </c>
      <c r="AI192" s="1" t="s">
        <v>18</v>
      </c>
      <c r="AJ192" s="1">
        <v>300</v>
      </c>
      <c r="AK192" s="1" t="s">
        <v>18</v>
      </c>
      <c r="AL192" s="1">
        <v>300</v>
      </c>
      <c r="AM192" s="1" t="s">
        <v>18</v>
      </c>
      <c r="AN192" s="1">
        <v>300</v>
      </c>
      <c r="AO192" s="1" t="s">
        <v>18</v>
      </c>
      <c r="AP192" s="1">
        <v>300</v>
      </c>
      <c r="AQ192" s="1" t="s">
        <v>587</v>
      </c>
      <c r="AR192" s="1">
        <v>0.6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</row>
    <row r="193" spans="1:49" x14ac:dyDescent="0.25">
      <c r="A193" s="10" t="s">
        <v>505</v>
      </c>
      <c r="C193" s="1" t="s">
        <v>506</v>
      </c>
      <c r="D193" s="1">
        <v>8</v>
      </c>
      <c r="E193" s="10" t="s">
        <v>40</v>
      </c>
      <c r="F193" s="10" t="s">
        <v>11</v>
      </c>
      <c r="G193" s="10" t="s">
        <v>61</v>
      </c>
      <c r="H193" s="1">
        <v>200</v>
      </c>
      <c r="I193" s="11">
        <v>0.64</v>
      </c>
      <c r="J193" s="10" t="s">
        <v>24</v>
      </c>
      <c r="K193" s="1">
        <v>317.22800000000001</v>
      </c>
      <c r="L193" s="1" t="s">
        <v>25</v>
      </c>
      <c r="M193" s="1">
        <f t="shared" si="3"/>
        <v>-3.2003415174986656</v>
      </c>
      <c r="N193" s="1">
        <v>3.194</v>
      </c>
      <c r="O193" s="1" t="s">
        <v>15</v>
      </c>
      <c r="P193" s="1">
        <v>300</v>
      </c>
      <c r="Q193" s="1" t="s">
        <v>18</v>
      </c>
      <c r="R193" s="11">
        <v>92.543999999999997</v>
      </c>
      <c r="S193" s="1" t="s">
        <v>15</v>
      </c>
      <c r="T193" s="1">
        <v>300</v>
      </c>
      <c r="U193" s="1" t="s">
        <v>18</v>
      </c>
      <c r="V193" s="11">
        <v>148.934</v>
      </c>
      <c r="W193" s="1">
        <v>2</v>
      </c>
      <c r="Y193" s="1" t="s">
        <v>17</v>
      </c>
      <c r="AA193" s="1" t="s">
        <v>17</v>
      </c>
      <c r="AB193" s="1" t="s">
        <v>18</v>
      </c>
      <c r="AC193" s="1">
        <v>1.2</v>
      </c>
      <c r="AD193" s="1" t="s">
        <v>18</v>
      </c>
      <c r="AE193" s="1">
        <v>31</v>
      </c>
      <c r="AF193" s="1" t="s">
        <v>16</v>
      </c>
      <c r="AG193" s="1" t="s">
        <v>18</v>
      </c>
      <c r="AH193" s="1">
        <v>300</v>
      </c>
      <c r="AI193" s="1" t="s">
        <v>18</v>
      </c>
      <c r="AJ193" s="11">
        <v>226.25200000000001</v>
      </c>
      <c r="AK193" s="1" t="s">
        <v>18</v>
      </c>
      <c r="AL193" s="11">
        <v>210.81200000000001</v>
      </c>
      <c r="AM193" s="1" t="s">
        <v>18</v>
      </c>
      <c r="AN193" s="11">
        <v>129.24100000000001</v>
      </c>
      <c r="AO193" s="1" t="s">
        <v>18</v>
      </c>
      <c r="AP193" s="11">
        <v>80.200999999999993</v>
      </c>
      <c r="AQ193" s="1" t="s">
        <v>587</v>
      </c>
      <c r="AR193" s="1">
        <v>0.188</v>
      </c>
      <c r="AS193" s="1">
        <v>4</v>
      </c>
      <c r="AT193" s="1">
        <v>6</v>
      </c>
      <c r="AU193" s="1">
        <v>2</v>
      </c>
      <c r="AV193" s="1">
        <v>4</v>
      </c>
      <c r="AW193" s="1">
        <v>6</v>
      </c>
    </row>
    <row r="194" spans="1:49" x14ac:dyDescent="0.25">
      <c r="A194" s="10" t="s">
        <v>42</v>
      </c>
      <c r="B194" s="1">
        <v>3</v>
      </c>
      <c r="C194" s="1" t="s">
        <v>44</v>
      </c>
      <c r="D194" s="1">
        <v>0</v>
      </c>
      <c r="E194" s="10" t="s">
        <v>28</v>
      </c>
      <c r="F194" s="10" t="s">
        <v>27</v>
      </c>
      <c r="G194" s="10" t="s">
        <v>41</v>
      </c>
      <c r="H194" s="1">
        <v>12</v>
      </c>
      <c r="I194" s="11">
        <v>5.8000000000000003E-2</v>
      </c>
      <c r="J194" s="10" t="s">
        <v>36</v>
      </c>
      <c r="K194" s="1">
        <v>239.31299999999999</v>
      </c>
      <c r="L194" s="1" t="s">
        <v>35</v>
      </c>
      <c r="M194" s="1">
        <f t="shared" si="3"/>
        <v>-4.2997850450226247</v>
      </c>
      <c r="N194" s="1">
        <v>6.0999999999999999E-2</v>
      </c>
      <c r="O194" s="1" t="s">
        <v>15</v>
      </c>
      <c r="P194" s="1">
        <v>300</v>
      </c>
      <c r="Q194" s="1" t="s">
        <v>15</v>
      </c>
      <c r="R194" s="1">
        <v>300</v>
      </c>
      <c r="S194" s="1" t="s">
        <v>15</v>
      </c>
      <c r="T194" s="1">
        <v>300</v>
      </c>
      <c r="U194" s="1" t="s">
        <v>15</v>
      </c>
      <c r="V194" s="1">
        <v>300</v>
      </c>
      <c r="W194" s="1">
        <v>1</v>
      </c>
      <c r="Y194" s="1" t="s">
        <v>17</v>
      </c>
      <c r="AA194" s="1" t="s">
        <v>17</v>
      </c>
      <c r="AB194" s="1" t="s">
        <v>15</v>
      </c>
      <c r="AC194" s="1">
        <v>300</v>
      </c>
      <c r="AD194" s="1" t="s">
        <v>18</v>
      </c>
      <c r="AE194" s="1">
        <v>9</v>
      </c>
      <c r="AF194" s="1" t="s">
        <v>16</v>
      </c>
      <c r="AQ194" s="1" t="s">
        <v>588</v>
      </c>
      <c r="AR194" s="1">
        <v>0.53800000000000003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</row>
    <row r="195" spans="1:49" x14ac:dyDescent="0.25">
      <c r="A195" s="10" t="s">
        <v>56</v>
      </c>
      <c r="B195" s="1">
        <v>3</v>
      </c>
      <c r="C195" s="1" t="s">
        <v>57</v>
      </c>
      <c r="D195" s="1">
        <v>0</v>
      </c>
      <c r="E195" s="10" t="s">
        <v>28</v>
      </c>
      <c r="F195" s="10" t="s">
        <v>27</v>
      </c>
      <c r="G195" s="10" t="s">
        <v>58</v>
      </c>
      <c r="H195" s="1">
        <v>1</v>
      </c>
      <c r="I195" s="11">
        <v>64.900000000000006</v>
      </c>
      <c r="J195" s="10" t="s">
        <v>24</v>
      </c>
      <c r="K195" s="1">
        <v>585.60799999999995</v>
      </c>
      <c r="L195" s="1"/>
      <c r="M195" s="1">
        <f t="shared" si="3"/>
        <v>-5.767607000994535</v>
      </c>
      <c r="N195" s="1">
        <v>-6.298</v>
      </c>
      <c r="O195" s="1" t="s">
        <v>15</v>
      </c>
      <c r="P195" s="1">
        <v>300</v>
      </c>
      <c r="Q195" s="1" t="s">
        <v>15</v>
      </c>
      <c r="R195" s="1">
        <v>300</v>
      </c>
      <c r="S195" s="1" t="s">
        <v>15</v>
      </c>
      <c r="T195" s="1">
        <v>300</v>
      </c>
      <c r="U195" s="1" t="s">
        <v>15</v>
      </c>
      <c r="V195" s="1">
        <v>300</v>
      </c>
      <c r="W195" s="1">
        <v>1</v>
      </c>
      <c r="X195" s="1" t="s">
        <v>15</v>
      </c>
      <c r="Y195" s="1">
        <v>25</v>
      </c>
      <c r="AA195" s="1" t="s">
        <v>17</v>
      </c>
      <c r="AB195" s="1" t="s">
        <v>15</v>
      </c>
      <c r="AC195" s="1">
        <v>300</v>
      </c>
      <c r="AD195" s="1" t="s">
        <v>18</v>
      </c>
      <c r="AE195" s="1">
        <v>-23</v>
      </c>
      <c r="AF195" s="1" t="s">
        <v>16</v>
      </c>
      <c r="AQ195" s="1" t="s">
        <v>587</v>
      </c>
      <c r="AR195" s="1">
        <v>0.95499999999999996</v>
      </c>
      <c r="AS195" s="1">
        <v>0</v>
      </c>
      <c r="AT195" s="1">
        <v>4</v>
      </c>
      <c r="AU195" s="1">
        <v>4</v>
      </c>
      <c r="AV195" s="1">
        <v>0</v>
      </c>
      <c r="AW195" s="1">
        <v>4</v>
      </c>
    </row>
    <row r="196" spans="1:49" x14ac:dyDescent="0.25">
      <c r="A196" s="10" t="s">
        <v>72</v>
      </c>
      <c r="B196" s="1">
        <v>3</v>
      </c>
      <c r="C196" s="1" t="s">
        <v>73</v>
      </c>
      <c r="D196" s="1">
        <v>0</v>
      </c>
      <c r="E196" s="10" t="s">
        <v>28</v>
      </c>
      <c r="F196" s="10" t="s">
        <v>27</v>
      </c>
      <c r="G196" s="10" t="s">
        <v>74</v>
      </c>
      <c r="H196" s="1">
        <v>3</v>
      </c>
      <c r="I196" s="11">
        <v>2.5000000000000001E-2</v>
      </c>
      <c r="J196" s="10" t="s">
        <v>24</v>
      </c>
      <c r="K196" s="1">
        <v>289.37299999999999</v>
      </c>
      <c r="L196" s="1" t="s">
        <v>35</v>
      </c>
      <c r="M196" s="1">
        <f t="shared" si="3"/>
        <v>-4.9843367520286623</v>
      </c>
      <c r="N196" s="1">
        <v>1.2989999999999999</v>
      </c>
      <c r="O196" s="1" t="s">
        <v>15</v>
      </c>
      <c r="P196" s="1">
        <v>300</v>
      </c>
      <c r="Q196" s="1" t="s">
        <v>15</v>
      </c>
      <c r="R196" s="1">
        <v>300</v>
      </c>
      <c r="S196" s="1" t="s">
        <v>15</v>
      </c>
      <c r="T196" s="1">
        <v>300</v>
      </c>
      <c r="U196" s="1" t="s">
        <v>15</v>
      </c>
      <c r="V196" s="1">
        <v>300</v>
      </c>
      <c r="W196" s="1">
        <v>1</v>
      </c>
      <c r="Y196" s="1" t="s">
        <v>17</v>
      </c>
      <c r="AA196" s="1" t="s">
        <v>17</v>
      </c>
      <c r="AB196" s="1" t="s">
        <v>15</v>
      </c>
      <c r="AC196" s="1">
        <v>300</v>
      </c>
      <c r="AD196" s="1" t="s">
        <v>18</v>
      </c>
      <c r="AE196" s="1">
        <v>-3</v>
      </c>
      <c r="AF196" s="1" t="s">
        <v>16</v>
      </c>
      <c r="AG196" s="1" t="s">
        <v>15</v>
      </c>
      <c r="AH196" s="1">
        <v>300</v>
      </c>
      <c r="AI196" s="1" t="s">
        <v>15</v>
      </c>
      <c r="AJ196" s="1">
        <v>300</v>
      </c>
      <c r="AK196" s="1" t="s">
        <v>15</v>
      </c>
      <c r="AL196" s="1">
        <v>300</v>
      </c>
      <c r="AM196" s="1" t="s">
        <v>18</v>
      </c>
      <c r="AN196" s="11">
        <v>6.6909999999999998</v>
      </c>
      <c r="AO196" s="1" t="s">
        <v>15</v>
      </c>
      <c r="AP196" s="1">
        <v>300</v>
      </c>
      <c r="AQ196" s="1" t="s">
        <v>588</v>
      </c>
      <c r="AR196" s="1">
        <v>0.58799999999999997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</row>
    <row r="197" spans="1:49" x14ac:dyDescent="0.25">
      <c r="A197" s="10" t="s">
        <v>89</v>
      </c>
      <c r="C197" s="1" t="s">
        <v>88</v>
      </c>
      <c r="D197" s="1">
        <v>0</v>
      </c>
      <c r="E197" s="10" t="s">
        <v>28</v>
      </c>
      <c r="F197" s="10" t="s">
        <v>27</v>
      </c>
      <c r="G197" s="10" t="s">
        <v>74</v>
      </c>
      <c r="H197" s="1">
        <v>2</v>
      </c>
      <c r="I197" s="11">
        <v>0.45</v>
      </c>
      <c r="J197" s="10" t="s">
        <v>36</v>
      </c>
      <c r="K197" s="1">
        <v>307.43400000000003</v>
      </c>
      <c r="L197" s="1" t="s">
        <v>25</v>
      </c>
      <c r="M197" s="1">
        <f t="shared" si="3"/>
        <v>-5.1867219000171394</v>
      </c>
      <c r="N197" s="1">
        <v>3.52</v>
      </c>
      <c r="O197" s="1" t="s">
        <v>18</v>
      </c>
      <c r="P197" s="11">
        <v>14.055</v>
      </c>
      <c r="Q197" s="1" t="s">
        <v>18</v>
      </c>
      <c r="R197" s="11">
        <v>6.5620000000000003</v>
      </c>
      <c r="S197" s="1" t="s">
        <v>18</v>
      </c>
      <c r="T197" s="11">
        <v>11.872</v>
      </c>
      <c r="U197" s="1" t="s">
        <v>18</v>
      </c>
      <c r="V197" s="11">
        <v>16.690000000000001</v>
      </c>
      <c r="W197" s="1">
        <v>0.7</v>
      </c>
      <c r="Y197" s="1" t="s">
        <v>17</v>
      </c>
      <c r="Z197" s="1" t="s">
        <v>18</v>
      </c>
      <c r="AA197" s="11">
        <v>48.3</v>
      </c>
      <c r="AB197" s="1" t="s">
        <v>18</v>
      </c>
      <c r="AC197" s="1">
        <v>44.3</v>
      </c>
      <c r="AD197" s="1" t="s">
        <v>18</v>
      </c>
      <c r="AE197" s="1">
        <v>89</v>
      </c>
      <c r="AF197" s="1" t="s">
        <v>16</v>
      </c>
      <c r="AG197" s="1" t="s">
        <v>18</v>
      </c>
      <c r="AH197" s="11">
        <v>126.304</v>
      </c>
      <c r="AI197" s="1" t="s">
        <v>18</v>
      </c>
      <c r="AJ197" s="11">
        <v>106.962</v>
      </c>
      <c r="AK197" s="1" t="s">
        <v>18</v>
      </c>
      <c r="AL197" s="11">
        <v>200.93100000000001</v>
      </c>
      <c r="AM197" s="1" t="s">
        <v>18</v>
      </c>
      <c r="AN197" s="11">
        <v>162.80199999999999</v>
      </c>
      <c r="AO197" s="1" t="s">
        <v>18</v>
      </c>
      <c r="AP197" s="11">
        <v>89.119</v>
      </c>
      <c r="AQ197" s="1" t="s">
        <v>588</v>
      </c>
      <c r="AR197" s="1">
        <v>0.42899999999999999</v>
      </c>
      <c r="AS197" s="1">
        <v>0</v>
      </c>
      <c r="AT197" s="1">
        <v>2</v>
      </c>
      <c r="AU197" s="1">
        <v>2</v>
      </c>
      <c r="AV197" s="1">
        <v>0</v>
      </c>
      <c r="AW197" s="1">
        <v>2</v>
      </c>
    </row>
    <row r="198" spans="1:49" x14ac:dyDescent="0.25">
      <c r="A198" s="10" t="s">
        <v>90</v>
      </c>
      <c r="C198" s="1" t="s">
        <v>91</v>
      </c>
      <c r="D198" s="1">
        <v>0</v>
      </c>
      <c r="E198" s="10" t="s">
        <v>28</v>
      </c>
      <c r="F198" s="10" t="s">
        <v>27</v>
      </c>
      <c r="G198" s="10" t="s">
        <v>92</v>
      </c>
      <c r="H198" s="1">
        <v>6000</v>
      </c>
      <c r="I198" s="11">
        <v>70.177235940000003</v>
      </c>
      <c r="J198" s="10" t="s">
        <v>13</v>
      </c>
      <c r="K198" s="1">
        <v>118.155</v>
      </c>
      <c r="L198" s="1" t="s">
        <v>63</v>
      </c>
      <c r="M198" s="1">
        <f t="shared" si="3"/>
        <v>-1.2943008541413541</v>
      </c>
      <c r="N198" s="1">
        <v>-4.173</v>
      </c>
      <c r="O198" s="1" t="s">
        <v>15</v>
      </c>
      <c r="P198" s="1">
        <v>300</v>
      </c>
      <c r="Q198" s="1" t="s">
        <v>15</v>
      </c>
      <c r="R198" s="1">
        <v>300</v>
      </c>
      <c r="S198" s="1" t="s">
        <v>15</v>
      </c>
      <c r="T198" s="1">
        <v>300</v>
      </c>
      <c r="U198" s="1" t="s">
        <v>15</v>
      </c>
      <c r="V198" s="11">
        <v>240.876</v>
      </c>
      <c r="W198" s="1">
        <v>1.2</v>
      </c>
      <c r="Y198" s="1" t="s">
        <v>17</v>
      </c>
      <c r="AA198" s="1" t="s">
        <v>17</v>
      </c>
      <c r="AB198" s="1" t="s">
        <v>15</v>
      </c>
      <c r="AC198" s="1">
        <v>300</v>
      </c>
      <c r="AD198" s="1" t="s">
        <v>18</v>
      </c>
      <c r="AE198" s="1">
        <v>4</v>
      </c>
      <c r="AF198" s="1" t="s">
        <v>16</v>
      </c>
      <c r="AG198" s="1" t="s">
        <v>18</v>
      </c>
      <c r="AH198" s="1">
        <v>300</v>
      </c>
      <c r="AI198" s="1" t="s">
        <v>18</v>
      </c>
      <c r="AJ198" s="1">
        <v>300</v>
      </c>
      <c r="AK198" s="1" t="s">
        <v>18</v>
      </c>
      <c r="AL198" s="1">
        <v>300</v>
      </c>
      <c r="AM198" s="1" t="s">
        <v>18</v>
      </c>
      <c r="AN198" s="1">
        <v>300</v>
      </c>
      <c r="AO198" s="1" t="s">
        <v>18</v>
      </c>
      <c r="AP198" s="1">
        <v>300</v>
      </c>
      <c r="AQ198" s="1" t="s">
        <v>587</v>
      </c>
      <c r="AR198" s="1">
        <v>0.8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</row>
    <row r="199" spans="1:49" x14ac:dyDescent="0.25">
      <c r="A199" s="10" t="s">
        <v>96</v>
      </c>
      <c r="B199" s="1">
        <v>1</v>
      </c>
      <c r="C199" s="1" t="s">
        <v>97</v>
      </c>
      <c r="D199" s="1">
        <v>0</v>
      </c>
      <c r="E199" s="10" t="s">
        <v>28</v>
      </c>
      <c r="F199" s="10" t="s">
        <v>27</v>
      </c>
      <c r="G199" s="10" t="s">
        <v>98</v>
      </c>
      <c r="H199" s="1">
        <v>16</v>
      </c>
      <c r="I199" s="11">
        <v>0.32</v>
      </c>
      <c r="J199" s="10" t="s">
        <v>24</v>
      </c>
      <c r="K199" s="1">
        <v>311.46899999999999</v>
      </c>
      <c r="L199" s="1" t="s">
        <v>25</v>
      </c>
      <c r="M199" s="1">
        <f t="shared" si="3"/>
        <v>-4.2892948458708897</v>
      </c>
      <c r="N199" s="1">
        <v>4.9420000000000002</v>
      </c>
      <c r="O199" s="1" t="s">
        <v>15</v>
      </c>
      <c r="P199" s="1">
        <v>300</v>
      </c>
      <c r="Q199" s="1" t="s">
        <v>18</v>
      </c>
      <c r="R199" s="11">
        <v>69.680999999999997</v>
      </c>
      <c r="S199" s="1" t="s">
        <v>18</v>
      </c>
      <c r="T199" s="11">
        <v>200.60300000000001</v>
      </c>
      <c r="U199" s="1" t="s">
        <v>18</v>
      </c>
      <c r="V199" s="11">
        <v>174.447</v>
      </c>
      <c r="W199" s="1">
        <v>1.1000000000000001</v>
      </c>
      <c r="Y199" s="1" t="s">
        <v>17</v>
      </c>
      <c r="AA199" s="1" t="s">
        <v>17</v>
      </c>
      <c r="AB199" s="1" t="s">
        <v>18</v>
      </c>
      <c r="AC199" s="1">
        <v>30.1</v>
      </c>
      <c r="AD199" s="1" t="s">
        <v>18</v>
      </c>
      <c r="AE199" s="1">
        <v>92</v>
      </c>
      <c r="AF199" s="1" t="s">
        <v>16</v>
      </c>
      <c r="AG199" s="1" t="s">
        <v>18</v>
      </c>
      <c r="AH199" s="11">
        <v>279.39999999999998</v>
      </c>
      <c r="AI199" s="1" t="s">
        <v>18</v>
      </c>
      <c r="AJ199" s="1">
        <v>299.89999999999998</v>
      </c>
      <c r="AK199" s="1" t="s">
        <v>18</v>
      </c>
      <c r="AL199" s="1">
        <v>300</v>
      </c>
      <c r="AM199" s="1" t="s">
        <v>18</v>
      </c>
      <c r="AN199" s="1">
        <v>193.1</v>
      </c>
      <c r="AO199" s="1" t="s">
        <v>18</v>
      </c>
      <c r="AP199" s="11">
        <v>83.79</v>
      </c>
      <c r="AQ199" s="11">
        <v>82.191999999999993</v>
      </c>
      <c r="AR199" s="1">
        <v>0.61899999999999999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</row>
    <row r="200" spans="1:49" x14ac:dyDescent="0.25">
      <c r="A200" s="10" t="s">
        <v>106</v>
      </c>
      <c r="C200" s="1" t="s">
        <v>104</v>
      </c>
      <c r="D200" s="1">
        <v>0</v>
      </c>
      <c r="E200" s="10" t="s">
        <v>28</v>
      </c>
      <c r="F200" s="10" t="s">
        <v>27</v>
      </c>
      <c r="G200" s="10" t="s">
        <v>105</v>
      </c>
      <c r="H200" s="1">
        <v>24</v>
      </c>
      <c r="I200" s="11">
        <v>3.6336299000000002E-2</v>
      </c>
      <c r="J200" s="10" t="s">
        <v>36</v>
      </c>
      <c r="K200" s="1">
        <v>319.24400000000003</v>
      </c>
      <c r="L200" s="1" t="s">
        <v>25</v>
      </c>
      <c r="M200" s="1">
        <f t="shared" si="3"/>
        <v>-4.1239115019955674</v>
      </c>
      <c r="N200" s="1">
        <v>3.298</v>
      </c>
      <c r="O200" s="1" t="s">
        <v>15</v>
      </c>
      <c r="P200" s="1">
        <v>300</v>
      </c>
      <c r="Q200" s="1" t="s">
        <v>18</v>
      </c>
      <c r="R200" s="11">
        <v>106.18899999999999</v>
      </c>
      <c r="S200" s="1" t="s">
        <v>15</v>
      </c>
      <c r="T200" s="11">
        <v>196.63200000000001</v>
      </c>
      <c r="U200" s="1" t="s">
        <v>15</v>
      </c>
      <c r="V200" s="11">
        <v>210.62899999999999</v>
      </c>
      <c r="W200" s="1">
        <v>0.9</v>
      </c>
      <c r="Y200" s="1" t="s">
        <v>17</v>
      </c>
      <c r="AA200" s="1" t="s">
        <v>17</v>
      </c>
      <c r="AB200" s="1" t="s">
        <v>18</v>
      </c>
      <c r="AC200" s="1">
        <v>2</v>
      </c>
      <c r="AD200" s="1" t="s">
        <v>18</v>
      </c>
      <c r="AE200" s="1">
        <v>20</v>
      </c>
      <c r="AF200" s="1" t="s">
        <v>16</v>
      </c>
      <c r="AG200" s="1" t="s">
        <v>18</v>
      </c>
      <c r="AH200" s="1">
        <v>300</v>
      </c>
      <c r="AI200" s="1" t="s">
        <v>18</v>
      </c>
      <c r="AJ200" s="1">
        <v>300</v>
      </c>
      <c r="AK200" s="1" t="s">
        <v>18</v>
      </c>
      <c r="AL200" s="1">
        <v>300</v>
      </c>
      <c r="AM200" s="1" t="s">
        <v>18</v>
      </c>
      <c r="AN200" s="11">
        <v>6.984</v>
      </c>
      <c r="AO200" s="1" t="s">
        <v>18</v>
      </c>
      <c r="AP200" s="11">
        <v>150.251</v>
      </c>
      <c r="AQ200" s="1" t="s">
        <v>588</v>
      </c>
      <c r="AR200" s="1">
        <v>0.312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</row>
    <row r="201" spans="1:49" x14ac:dyDescent="0.25">
      <c r="A201" s="10" t="s">
        <v>119</v>
      </c>
      <c r="E201" s="10" t="s">
        <v>28</v>
      </c>
      <c r="F201" s="10" t="s">
        <v>27</v>
      </c>
      <c r="G201" s="10" t="s">
        <v>120</v>
      </c>
      <c r="H201" s="1">
        <v>50</v>
      </c>
      <c r="I201" s="11">
        <v>0.35</v>
      </c>
      <c r="J201" s="10" t="s">
        <v>24</v>
      </c>
      <c r="K201" s="1">
        <v>333.46899999999999</v>
      </c>
      <c r="L201" s="1" t="s">
        <v>25</v>
      </c>
      <c r="M201" s="1">
        <f t="shared" si="3"/>
        <v>-3.8240854628379868</v>
      </c>
      <c r="N201" s="1">
        <v>4.7030000000000003</v>
      </c>
      <c r="O201" s="1" t="s">
        <v>18</v>
      </c>
      <c r="P201" s="11">
        <v>118.657</v>
      </c>
      <c r="Q201" s="1" t="s">
        <v>18</v>
      </c>
      <c r="R201" s="11">
        <v>54.481000000000002</v>
      </c>
      <c r="S201" s="1" t="s">
        <v>15</v>
      </c>
      <c r="T201" s="11">
        <v>213.55099999999999</v>
      </c>
      <c r="U201" s="1" t="s">
        <v>18</v>
      </c>
      <c r="V201" s="11">
        <v>130.52099999999999</v>
      </c>
      <c r="W201" s="1">
        <v>1.6</v>
      </c>
      <c r="Y201" s="1" t="s">
        <v>17</v>
      </c>
      <c r="Z201" s="1" t="s">
        <v>18</v>
      </c>
      <c r="AA201" s="11">
        <v>44.4</v>
      </c>
      <c r="AB201" s="1" t="s">
        <v>18</v>
      </c>
      <c r="AC201" s="1">
        <v>6</v>
      </c>
      <c r="AD201" s="1" t="s">
        <v>18</v>
      </c>
      <c r="AE201" s="1">
        <v>66</v>
      </c>
      <c r="AQ201" s="1" t="s">
        <v>588</v>
      </c>
      <c r="AR201" s="1">
        <v>0.65</v>
      </c>
      <c r="AS201" s="1">
        <v>0</v>
      </c>
      <c r="AT201" s="1">
        <v>0</v>
      </c>
      <c r="AU201" s="1">
        <v>0</v>
      </c>
      <c r="AV201" s="1">
        <v>4</v>
      </c>
      <c r="AW201" s="1">
        <v>4</v>
      </c>
    </row>
    <row r="202" spans="1:49" x14ac:dyDescent="0.25">
      <c r="A202" s="10" t="s">
        <v>127</v>
      </c>
      <c r="B202" s="1">
        <v>1</v>
      </c>
      <c r="C202" s="1" t="s">
        <v>128</v>
      </c>
      <c r="D202" s="1">
        <v>0</v>
      </c>
      <c r="E202" s="10" t="s">
        <v>28</v>
      </c>
      <c r="F202" s="10" t="s">
        <v>27</v>
      </c>
      <c r="G202" s="10" t="s">
        <v>105</v>
      </c>
      <c r="H202" s="1">
        <v>24</v>
      </c>
      <c r="I202" s="11">
        <v>0.52039739399999996</v>
      </c>
      <c r="J202" s="10" t="s">
        <v>36</v>
      </c>
      <c r="K202" s="1">
        <v>274.79300000000001</v>
      </c>
      <c r="L202" s="1" t="s">
        <v>25</v>
      </c>
      <c r="M202" s="1">
        <f t="shared" si="3"/>
        <v>-4.0587944237206894</v>
      </c>
      <c r="N202" s="1">
        <v>3.1480000000000001</v>
      </c>
      <c r="O202" s="1" t="s">
        <v>15</v>
      </c>
      <c r="P202" s="11">
        <v>289.64600000000002</v>
      </c>
      <c r="Q202" s="1" t="s">
        <v>18</v>
      </c>
      <c r="R202" s="11">
        <v>235.482</v>
      </c>
      <c r="S202" s="1" t="s">
        <v>15</v>
      </c>
      <c r="T202" s="1">
        <v>300</v>
      </c>
      <c r="U202" s="1" t="s">
        <v>15</v>
      </c>
      <c r="V202" s="1">
        <v>300</v>
      </c>
      <c r="W202" s="1">
        <v>1</v>
      </c>
      <c r="Y202" s="1" t="s">
        <v>17</v>
      </c>
      <c r="AA202" s="1" t="s">
        <v>17</v>
      </c>
      <c r="AB202" s="1" t="s">
        <v>18</v>
      </c>
      <c r="AC202" s="1">
        <v>14.9</v>
      </c>
      <c r="AD202" s="1" t="s">
        <v>18</v>
      </c>
      <c r="AE202" s="1">
        <v>14</v>
      </c>
      <c r="AF202" s="1" t="s">
        <v>16</v>
      </c>
      <c r="AG202" s="1" t="s">
        <v>18</v>
      </c>
      <c r="AH202" s="1">
        <v>300</v>
      </c>
      <c r="AI202" s="1" t="s">
        <v>18</v>
      </c>
      <c r="AJ202" s="1">
        <v>300</v>
      </c>
      <c r="AK202" s="1" t="s">
        <v>18</v>
      </c>
      <c r="AL202" s="1">
        <v>300</v>
      </c>
      <c r="AM202" s="1" t="s">
        <v>18</v>
      </c>
      <c r="AN202" s="11">
        <v>8.9410000000000007</v>
      </c>
      <c r="AO202" s="1" t="s">
        <v>18</v>
      </c>
      <c r="AP202" s="1">
        <v>300</v>
      </c>
      <c r="AQ202" s="1" t="s">
        <v>588</v>
      </c>
      <c r="AR202" s="1">
        <v>0.312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</row>
    <row r="203" spans="1:49" x14ac:dyDescent="0.25">
      <c r="A203" s="10" t="s">
        <v>140</v>
      </c>
      <c r="B203" s="1">
        <v>1</v>
      </c>
      <c r="C203" s="1" t="s">
        <v>141</v>
      </c>
      <c r="D203" s="1">
        <v>0</v>
      </c>
      <c r="E203" s="10" t="s">
        <v>28</v>
      </c>
      <c r="F203" s="10" t="s">
        <v>27</v>
      </c>
      <c r="G203" s="10" t="s">
        <v>105</v>
      </c>
      <c r="H203" s="1">
        <v>9</v>
      </c>
      <c r="I203" s="11">
        <v>4.0000000000000001E-3</v>
      </c>
      <c r="J203" s="10" t="s">
        <v>36</v>
      </c>
      <c r="K203" s="1">
        <v>343.89499999999998</v>
      </c>
      <c r="L203" s="1" t="s">
        <v>25</v>
      </c>
      <c r="M203" s="1">
        <f t="shared" si="3"/>
        <v>-4.5821833520814517</v>
      </c>
      <c r="N203" s="1">
        <v>5.4470000000000001</v>
      </c>
      <c r="O203" s="1" t="s">
        <v>18</v>
      </c>
      <c r="P203" s="11">
        <v>47.401000000000003</v>
      </c>
      <c r="Q203" s="1" t="s">
        <v>18</v>
      </c>
      <c r="R203" s="11">
        <v>22.204000000000001</v>
      </c>
      <c r="S203" s="1" t="s">
        <v>18</v>
      </c>
      <c r="T203" s="11">
        <v>44.103000000000002</v>
      </c>
      <c r="U203" s="1" t="s">
        <v>18</v>
      </c>
      <c r="V203" s="11">
        <v>46.302</v>
      </c>
      <c r="W203" s="1">
        <v>1</v>
      </c>
      <c r="Y203" s="1" t="s">
        <v>17</v>
      </c>
      <c r="Z203" s="1" t="s">
        <v>18</v>
      </c>
      <c r="AA203" s="11">
        <v>32.869999999999997</v>
      </c>
      <c r="AB203" s="1" t="s">
        <v>18</v>
      </c>
      <c r="AC203" s="1">
        <v>2.4</v>
      </c>
      <c r="AD203" s="1" t="s">
        <v>18</v>
      </c>
      <c r="AE203" s="1">
        <v>100</v>
      </c>
      <c r="AF203" s="1" t="s">
        <v>16</v>
      </c>
      <c r="AG203" s="1" t="s">
        <v>18</v>
      </c>
      <c r="AH203" s="11">
        <v>39.134999999999998</v>
      </c>
      <c r="AI203" s="1" t="s">
        <v>18</v>
      </c>
      <c r="AJ203" s="11">
        <v>28.957999999999998</v>
      </c>
      <c r="AK203" s="1" t="s">
        <v>18</v>
      </c>
      <c r="AL203" s="11">
        <v>65.856999999999999</v>
      </c>
      <c r="AM203" s="1" t="s">
        <v>18</v>
      </c>
      <c r="AN203" s="11">
        <v>32.844000000000001</v>
      </c>
      <c r="AO203" s="1" t="s">
        <v>18</v>
      </c>
      <c r="AP203" s="11">
        <v>25.792000000000002</v>
      </c>
      <c r="AQ203" s="1" t="s">
        <v>587</v>
      </c>
      <c r="AR203" s="1">
        <v>0.42899999999999999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</row>
    <row r="204" spans="1:49" x14ac:dyDescent="0.25">
      <c r="A204" s="10" t="s">
        <v>166</v>
      </c>
      <c r="B204" s="1">
        <v>1</v>
      </c>
      <c r="C204" s="1" t="s">
        <v>167</v>
      </c>
      <c r="D204" s="1">
        <v>0</v>
      </c>
      <c r="E204" s="10" t="s">
        <v>28</v>
      </c>
      <c r="F204" s="10" t="s">
        <v>27</v>
      </c>
      <c r="G204" s="10" t="s">
        <v>165</v>
      </c>
      <c r="H204" s="1">
        <v>5</v>
      </c>
      <c r="I204" s="11">
        <v>5.5937999999999995E-4</v>
      </c>
      <c r="J204" s="10" t="s">
        <v>24</v>
      </c>
      <c r="K204" s="1">
        <v>1355.38</v>
      </c>
      <c r="L204" s="1"/>
      <c r="M204" s="1">
        <f t="shared" si="3"/>
        <v>-5.4330910685618186</v>
      </c>
      <c r="N204" s="1">
        <v>-7.6959999999999997</v>
      </c>
      <c r="O204" s="1" t="s">
        <v>18</v>
      </c>
      <c r="P204" s="11">
        <v>89.665000000000006</v>
      </c>
      <c r="Q204" s="1" t="s">
        <v>18</v>
      </c>
      <c r="R204" s="11">
        <v>65.350999999999999</v>
      </c>
      <c r="S204" s="1" t="s">
        <v>18</v>
      </c>
      <c r="T204" s="11">
        <v>83.85</v>
      </c>
      <c r="U204" s="1" t="s">
        <v>18</v>
      </c>
      <c r="V204" s="11">
        <v>83.44</v>
      </c>
      <c r="W204" s="1">
        <v>1</v>
      </c>
      <c r="Y204" s="1" t="s">
        <v>17</v>
      </c>
      <c r="AA204" s="1" t="s">
        <v>17</v>
      </c>
      <c r="AB204" s="1" t="s">
        <v>15</v>
      </c>
      <c r="AC204" s="1">
        <v>300</v>
      </c>
      <c r="AD204" s="1" t="s">
        <v>18</v>
      </c>
      <c r="AE204" s="1">
        <v>1</v>
      </c>
      <c r="AG204" s="1" t="s">
        <v>18</v>
      </c>
      <c r="AH204" s="1">
        <v>300</v>
      </c>
      <c r="AI204" s="1" t="s">
        <v>18</v>
      </c>
      <c r="AJ204" s="1">
        <v>300</v>
      </c>
      <c r="AK204" s="1" t="s">
        <v>18</v>
      </c>
      <c r="AL204" s="1">
        <v>300</v>
      </c>
      <c r="AM204" s="1" t="s">
        <v>18</v>
      </c>
      <c r="AN204" s="1">
        <v>300</v>
      </c>
      <c r="AO204" s="1" t="s">
        <v>18</v>
      </c>
      <c r="AP204" s="1">
        <v>300</v>
      </c>
      <c r="AQ204" s="1" t="s">
        <v>587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</row>
    <row r="205" spans="1:49" x14ac:dyDescent="0.25">
      <c r="A205" s="10" t="s">
        <v>185</v>
      </c>
      <c r="B205" s="1">
        <v>3</v>
      </c>
      <c r="C205" s="1" t="s">
        <v>186</v>
      </c>
      <c r="D205" s="1">
        <v>0</v>
      </c>
      <c r="E205" s="10" t="s">
        <v>28</v>
      </c>
      <c r="F205" s="10" t="s">
        <v>27</v>
      </c>
      <c r="G205" s="10" t="s">
        <v>187</v>
      </c>
      <c r="H205" s="1">
        <v>0.5</v>
      </c>
      <c r="I205" s="11">
        <v>3.0000000000000001E-3</v>
      </c>
      <c r="J205" s="10" t="s">
        <v>24</v>
      </c>
      <c r="K205" s="1">
        <v>780.94299999999998</v>
      </c>
      <c r="L205" s="1" t="s">
        <v>35</v>
      </c>
      <c r="M205" s="1">
        <f t="shared" si="3"/>
        <v>-6.1936493321163697</v>
      </c>
      <c r="N205" s="1">
        <v>1.423</v>
      </c>
      <c r="O205" s="1" t="s">
        <v>43</v>
      </c>
      <c r="P205" s="11">
        <v>0.30099999999999999</v>
      </c>
      <c r="Q205" s="1" t="s">
        <v>43</v>
      </c>
      <c r="R205" s="11">
        <v>0.35799999999999998</v>
      </c>
      <c r="S205" s="1" t="s">
        <v>43</v>
      </c>
      <c r="T205" s="11">
        <v>0.29299999999999998</v>
      </c>
      <c r="U205" s="1" t="s">
        <v>43</v>
      </c>
      <c r="V205" s="11">
        <v>0.29299999999999998</v>
      </c>
      <c r="W205" s="1">
        <v>1</v>
      </c>
      <c r="Y205" s="1" t="s">
        <v>17</v>
      </c>
      <c r="AA205" s="1" t="s">
        <v>17</v>
      </c>
      <c r="AB205" s="1" t="s">
        <v>15</v>
      </c>
      <c r="AC205" s="1">
        <v>300</v>
      </c>
      <c r="AD205" s="1" t="s">
        <v>18</v>
      </c>
      <c r="AE205" s="1">
        <v>10</v>
      </c>
      <c r="AF205" s="1" t="s">
        <v>16</v>
      </c>
      <c r="AG205" s="1" t="s">
        <v>15</v>
      </c>
      <c r="AH205" s="1">
        <v>300</v>
      </c>
      <c r="AI205" s="1" t="s">
        <v>15</v>
      </c>
      <c r="AJ205" s="1">
        <v>300</v>
      </c>
      <c r="AK205" s="1" t="s">
        <v>15</v>
      </c>
      <c r="AL205" s="1">
        <v>300</v>
      </c>
      <c r="AM205" s="1" t="s">
        <v>15</v>
      </c>
      <c r="AN205" s="1">
        <v>300</v>
      </c>
      <c r="AO205" s="1" t="s">
        <v>15</v>
      </c>
      <c r="AP205" s="1">
        <v>300</v>
      </c>
      <c r="AQ205" s="1" t="s">
        <v>587</v>
      </c>
      <c r="AR205" s="1">
        <v>0.92700000000000005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</row>
    <row r="206" spans="1:49" x14ac:dyDescent="0.25">
      <c r="A206" s="10" t="s">
        <v>188</v>
      </c>
      <c r="C206" s="1" t="s">
        <v>189</v>
      </c>
      <c r="D206" s="1">
        <v>0</v>
      </c>
      <c r="E206" s="10" t="s">
        <v>28</v>
      </c>
      <c r="F206" s="10" t="s">
        <v>27</v>
      </c>
      <c r="G206" s="10" t="s">
        <v>190</v>
      </c>
      <c r="H206" s="1">
        <v>4</v>
      </c>
      <c r="I206" s="11">
        <v>1.7000000000000001E-2</v>
      </c>
      <c r="J206" s="10" t="s">
        <v>36</v>
      </c>
      <c r="K206" s="1">
        <v>583.68499999999995</v>
      </c>
      <c r="L206" s="1" t="s">
        <v>35</v>
      </c>
      <c r="M206" s="1">
        <f t="shared" si="3"/>
        <v>-5.1641185412816082</v>
      </c>
      <c r="N206" s="1">
        <v>4.7649999999999997</v>
      </c>
      <c r="O206" s="1" t="s">
        <v>18</v>
      </c>
      <c r="P206" s="11">
        <v>137.82</v>
      </c>
      <c r="Q206" s="1" t="s">
        <v>18</v>
      </c>
      <c r="R206" s="11">
        <v>58.854999999999997</v>
      </c>
      <c r="S206" s="1" t="s">
        <v>18</v>
      </c>
      <c r="T206" s="11">
        <v>92.722999999999999</v>
      </c>
      <c r="U206" s="1" t="s">
        <v>18</v>
      </c>
      <c r="V206" s="11">
        <v>80.212999999999994</v>
      </c>
      <c r="W206" s="1">
        <v>1.2</v>
      </c>
      <c r="Y206" s="1" t="s">
        <v>17</v>
      </c>
      <c r="Z206" s="1" t="s">
        <v>15</v>
      </c>
      <c r="AA206" s="1">
        <v>100</v>
      </c>
      <c r="AB206" s="1" t="s">
        <v>18</v>
      </c>
      <c r="AC206" s="1">
        <v>18</v>
      </c>
      <c r="AD206" s="1" t="s">
        <v>18</v>
      </c>
      <c r="AE206" s="1">
        <v>83</v>
      </c>
      <c r="AF206" s="1" t="s">
        <v>26</v>
      </c>
      <c r="AG206" s="1" t="s">
        <v>18</v>
      </c>
      <c r="AH206" s="1">
        <v>110.7</v>
      </c>
      <c r="AI206" s="1" t="s">
        <v>18</v>
      </c>
      <c r="AJ206" s="11">
        <v>62.43</v>
      </c>
      <c r="AK206" s="1" t="s">
        <v>18</v>
      </c>
      <c r="AL206" s="11">
        <v>118.7</v>
      </c>
      <c r="AM206" s="1" t="s">
        <v>18</v>
      </c>
      <c r="AN206" s="1">
        <v>130.30000000000001</v>
      </c>
      <c r="AO206" s="1" t="s">
        <v>18</v>
      </c>
      <c r="AP206" s="1">
        <v>89.6</v>
      </c>
      <c r="AQ206" s="11">
        <v>36.777999999999999</v>
      </c>
      <c r="AR206" s="1">
        <v>0.48499999999999999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</row>
    <row r="207" spans="1:49" x14ac:dyDescent="0.25">
      <c r="A207" s="10" t="s">
        <v>191</v>
      </c>
      <c r="B207" s="1">
        <v>1</v>
      </c>
      <c r="C207" s="1" t="s">
        <v>192</v>
      </c>
      <c r="D207" s="1">
        <v>0</v>
      </c>
      <c r="E207" s="10" t="s">
        <v>28</v>
      </c>
      <c r="F207" s="10" t="s">
        <v>27</v>
      </c>
      <c r="G207" s="10" t="s">
        <v>105</v>
      </c>
      <c r="H207" s="1">
        <v>300</v>
      </c>
      <c r="I207" s="11">
        <v>0.34300000000000003</v>
      </c>
      <c r="J207" s="10" t="s">
        <v>36</v>
      </c>
      <c r="K207" s="1">
        <v>255.35900000000001</v>
      </c>
      <c r="L207" s="1" t="s">
        <v>25</v>
      </c>
      <c r="M207" s="1">
        <f t="shared" si="3"/>
        <v>-2.9300299142330366</v>
      </c>
      <c r="N207" s="1">
        <v>3.452</v>
      </c>
      <c r="O207" s="1" t="s">
        <v>15</v>
      </c>
      <c r="P207" s="1">
        <v>300</v>
      </c>
      <c r="Q207" s="1" t="s">
        <v>18</v>
      </c>
      <c r="R207" s="11">
        <v>186.21700000000001</v>
      </c>
      <c r="S207" s="1" t="s">
        <v>15</v>
      </c>
      <c r="T207" s="1">
        <v>300</v>
      </c>
      <c r="U207" s="1" t="s">
        <v>15</v>
      </c>
      <c r="V207" s="1">
        <v>300</v>
      </c>
      <c r="W207" s="1">
        <v>1</v>
      </c>
      <c r="Y207" s="1" t="s">
        <v>17</v>
      </c>
      <c r="AA207" s="1" t="s">
        <v>17</v>
      </c>
      <c r="AB207" s="1" t="s">
        <v>18</v>
      </c>
      <c r="AC207" s="1">
        <v>58.5</v>
      </c>
      <c r="AD207" s="1" t="s">
        <v>18</v>
      </c>
      <c r="AE207" s="1">
        <v>37</v>
      </c>
      <c r="AF207" s="1" t="s">
        <v>16</v>
      </c>
      <c r="AG207" s="1" t="s">
        <v>15</v>
      </c>
      <c r="AH207" s="1">
        <v>300</v>
      </c>
      <c r="AI207" s="1" t="s">
        <v>15</v>
      </c>
      <c r="AJ207" s="1">
        <v>300</v>
      </c>
      <c r="AK207" s="1" t="s">
        <v>15</v>
      </c>
      <c r="AL207" s="1">
        <v>300</v>
      </c>
      <c r="AM207" s="1" t="s">
        <v>15</v>
      </c>
      <c r="AN207" s="1">
        <v>300</v>
      </c>
      <c r="AO207" s="1" t="s">
        <v>18</v>
      </c>
      <c r="AP207" s="1">
        <v>121.5</v>
      </c>
      <c r="AQ207" s="1" t="s">
        <v>587</v>
      </c>
      <c r="AR207" s="1">
        <v>0.29399999999999998</v>
      </c>
      <c r="AS207" s="1">
        <v>4</v>
      </c>
      <c r="AT207" s="1">
        <v>4</v>
      </c>
      <c r="AU207" s="1">
        <v>0</v>
      </c>
      <c r="AV207" s="1">
        <v>4</v>
      </c>
      <c r="AW207" s="1">
        <v>4</v>
      </c>
    </row>
    <row r="208" spans="1:49" x14ac:dyDescent="0.25">
      <c r="A208" s="10" t="s">
        <v>194</v>
      </c>
      <c r="B208" s="1">
        <v>1</v>
      </c>
      <c r="C208" s="1" t="s">
        <v>193</v>
      </c>
      <c r="D208" s="1">
        <v>0</v>
      </c>
      <c r="E208" s="10" t="s">
        <v>28</v>
      </c>
      <c r="F208" s="10" t="s">
        <v>27</v>
      </c>
      <c r="G208" s="10" t="s">
        <v>41</v>
      </c>
      <c r="H208" s="1">
        <v>500</v>
      </c>
      <c r="I208" s="11">
        <v>1.337</v>
      </c>
      <c r="J208" s="10" t="s">
        <v>36</v>
      </c>
      <c r="K208" s="1">
        <v>301.38400000000001</v>
      </c>
      <c r="L208" s="1" t="s">
        <v>35</v>
      </c>
      <c r="M208" s="1">
        <f t="shared" si="3"/>
        <v>-2.780150188247255</v>
      </c>
      <c r="N208" s="1">
        <v>2.4329999999999998</v>
      </c>
      <c r="O208" s="1" t="s">
        <v>18</v>
      </c>
      <c r="P208" s="11">
        <v>186.93600000000001</v>
      </c>
      <c r="Q208" s="1" t="s">
        <v>18</v>
      </c>
      <c r="R208" s="11">
        <v>126.935</v>
      </c>
      <c r="S208" s="1" t="s">
        <v>15</v>
      </c>
      <c r="T208" s="1">
        <v>300</v>
      </c>
      <c r="U208" s="1" t="s">
        <v>15</v>
      </c>
      <c r="V208" s="1">
        <v>300</v>
      </c>
      <c r="W208" s="1">
        <v>1</v>
      </c>
      <c r="Y208" s="1" t="s">
        <v>17</v>
      </c>
      <c r="AA208" s="1" t="s">
        <v>17</v>
      </c>
      <c r="AB208" s="1" t="s">
        <v>18</v>
      </c>
      <c r="AC208" s="1">
        <v>52</v>
      </c>
      <c r="AD208" s="1" t="s">
        <v>18</v>
      </c>
      <c r="AE208" s="1">
        <v>7</v>
      </c>
      <c r="AF208" s="1" t="s">
        <v>26</v>
      </c>
      <c r="AG208" s="1" t="s">
        <v>18</v>
      </c>
      <c r="AH208" s="1">
        <v>300</v>
      </c>
      <c r="AI208" s="1" t="s">
        <v>18</v>
      </c>
      <c r="AJ208" s="1">
        <v>300</v>
      </c>
      <c r="AK208" s="1" t="s">
        <v>18</v>
      </c>
      <c r="AL208" s="11">
        <v>2.7749999999999999</v>
      </c>
      <c r="AM208" s="1" t="s">
        <v>18</v>
      </c>
      <c r="AN208" s="11">
        <v>3.363</v>
      </c>
      <c r="AO208" s="1" t="s">
        <v>18</v>
      </c>
      <c r="AP208" s="11">
        <v>0.29299999999999998</v>
      </c>
      <c r="AQ208" s="11">
        <v>30.888999999999999</v>
      </c>
      <c r="AR208" s="1">
        <v>0.33300000000000002</v>
      </c>
      <c r="AS208" s="1">
        <v>0</v>
      </c>
      <c r="AT208" s="1">
        <v>3</v>
      </c>
      <c r="AU208" s="1">
        <v>3</v>
      </c>
      <c r="AV208" s="1">
        <v>4</v>
      </c>
      <c r="AW208" s="1">
        <v>7</v>
      </c>
    </row>
    <row r="209" spans="1:49" x14ac:dyDescent="0.25">
      <c r="A209" s="10" t="s">
        <v>196</v>
      </c>
      <c r="C209" s="1" t="s">
        <v>195</v>
      </c>
      <c r="D209" s="1">
        <v>0</v>
      </c>
      <c r="E209" s="10" t="s">
        <v>28</v>
      </c>
      <c r="F209" s="10" t="s">
        <v>27</v>
      </c>
      <c r="G209" s="10" t="s">
        <v>105</v>
      </c>
      <c r="H209" s="1">
        <v>40</v>
      </c>
      <c r="I209" s="11">
        <v>0.37</v>
      </c>
      <c r="J209" s="10" t="s">
        <v>36</v>
      </c>
      <c r="K209" s="1">
        <v>270.37400000000002</v>
      </c>
      <c r="L209" s="1" t="s">
        <v>25</v>
      </c>
      <c r="M209" s="1">
        <f t="shared" si="3"/>
        <v>-3.8299049348490604</v>
      </c>
      <c r="N209" s="1">
        <v>2.3540000000000001</v>
      </c>
      <c r="O209" s="1" t="s">
        <v>15</v>
      </c>
      <c r="P209" s="1">
        <v>300</v>
      </c>
      <c r="Q209" s="1" t="s">
        <v>15</v>
      </c>
      <c r="R209" s="1">
        <v>300</v>
      </c>
      <c r="S209" s="1" t="s">
        <v>15</v>
      </c>
      <c r="T209" s="1">
        <v>300</v>
      </c>
      <c r="U209" s="1" t="s">
        <v>15</v>
      </c>
      <c r="V209" s="1">
        <v>300</v>
      </c>
      <c r="W209" s="1">
        <v>1</v>
      </c>
      <c r="Y209" s="1" t="s">
        <v>17</v>
      </c>
      <c r="AA209" s="1" t="s">
        <v>17</v>
      </c>
      <c r="AB209" s="1" t="s">
        <v>18</v>
      </c>
      <c r="AC209" s="1">
        <v>8</v>
      </c>
      <c r="AD209" s="1" t="s">
        <v>18</v>
      </c>
      <c r="AE209" s="1">
        <v>6</v>
      </c>
      <c r="AF209" s="1" t="s">
        <v>16</v>
      </c>
      <c r="AQ209" s="1" t="s">
        <v>588</v>
      </c>
      <c r="AR209" s="1">
        <v>0.35299999999999998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</row>
    <row r="210" spans="1:49" x14ac:dyDescent="0.25">
      <c r="A210" s="10" t="s">
        <v>203</v>
      </c>
      <c r="B210" s="1">
        <v>1</v>
      </c>
      <c r="C210" s="1" t="s">
        <v>204</v>
      </c>
      <c r="D210" s="1">
        <v>0</v>
      </c>
      <c r="E210" s="10" t="s">
        <v>28</v>
      </c>
      <c r="F210" s="10" t="s">
        <v>27</v>
      </c>
      <c r="G210" s="10" t="s">
        <v>205</v>
      </c>
      <c r="H210" s="1">
        <v>2500</v>
      </c>
      <c r="I210" s="11">
        <v>6.8</v>
      </c>
      <c r="J210" s="10" t="s">
        <v>24</v>
      </c>
      <c r="K210" s="1">
        <v>295.37599999999998</v>
      </c>
      <c r="L210" s="1" t="s">
        <v>25</v>
      </c>
      <c r="M210" s="1">
        <f t="shared" si="3"/>
        <v>-2.0724351962815382</v>
      </c>
      <c r="N210" s="1">
        <v>1.716</v>
      </c>
      <c r="O210" s="1" t="s">
        <v>15</v>
      </c>
      <c r="P210" s="1">
        <v>300</v>
      </c>
      <c r="Q210" s="1" t="s">
        <v>15</v>
      </c>
      <c r="R210" s="1">
        <v>300</v>
      </c>
      <c r="S210" s="1" t="s">
        <v>15</v>
      </c>
      <c r="T210" s="1">
        <v>300</v>
      </c>
      <c r="U210" s="1" t="s">
        <v>15</v>
      </c>
      <c r="V210" s="1">
        <v>300</v>
      </c>
      <c r="W210" s="1">
        <v>1</v>
      </c>
      <c r="Y210" s="1" t="s">
        <v>17</v>
      </c>
      <c r="AA210" s="1" t="s">
        <v>17</v>
      </c>
      <c r="AB210" s="1" t="s">
        <v>18</v>
      </c>
      <c r="AC210" s="1">
        <v>13</v>
      </c>
      <c r="AD210" s="1" t="s">
        <v>18</v>
      </c>
      <c r="AE210" s="1">
        <v>9</v>
      </c>
      <c r="AF210" s="1" t="s">
        <v>16</v>
      </c>
      <c r="AG210" s="1" t="s">
        <v>18</v>
      </c>
      <c r="AH210" s="1">
        <v>300</v>
      </c>
      <c r="AI210" s="1" t="s">
        <v>18</v>
      </c>
      <c r="AJ210" s="1">
        <v>300</v>
      </c>
      <c r="AK210" s="1" t="s">
        <v>18</v>
      </c>
      <c r="AL210" s="1">
        <v>300</v>
      </c>
      <c r="AM210" s="1" t="s">
        <v>18</v>
      </c>
      <c r="AN210" s="1">
        <v>300</v>
      </c>
      <c r="AO210" s="1" t="s">
        <v>18</v>
      </c>
      <c r="AP210" s="1">
        <v>300</v>
      </c>
      <c r="AQ210" s="1" t="s">
        <v>587</v>
      </c>
      <c r="AR210" s="1">
        <v>0.56200000000000006</v>
      </c>
      <c r="AS210" s="1">
        <v>0</v>
      </c>
      <c r="AT210" s="1">
        <v>0</v>
      </c>
      <c r="AU210" s="1">
        <v>0</v>
      </c>
      <c r="AV210" s="1">
        <v>4</v>
      </c>
      <c r="AW210" s="1">
        <v>4</v>
      </c>
    </row>
    <row r="211" spans="1:49" x14ac:dyDescent="0.25">
      <c r="A211" s="10" t="s">
        <v>222</v>
      </c>
      <c r="B211" s="1">
        <v>3</v>
      </c>
      <c r="C211" s="1" t="s">
        <v>223</v>
      </c>
      <c r="D211" s="1">
        <v>0</v>
      </c>
      <c r="E211" s="10" t="s">
        <v>28</v>
      </c>
      <c r="F211" s="10" t="s">
        <v>27</v>
      </c>
      <c r="G211" s="10" t="s">
        <v>105</v>
      </c>
      <c r="H211" s="1">
        <v>180</v>
      </c>
      <c r="I211" s="11">
        <v>0.98</v>
      </c>
      <c r="J211" s="10" t="s">
        <v>24</v>
      </c>
      <c r="K211" s="1">
        <v>501.66300000000001</v>
      </c>
      <c r="L211" s="1" t="s">
        <v>35</v>
      </c>
      <c r="M211" s="1">
        <f t="shared" si="3"/>
        <v>-3.4451395658499107</v>
      </c>
      <c r="N211" s="1">
        <v>1.9570000000000001</v>
      </c>
      <c r="O211" s="1" t="s">
        <v>15</v>
      </c>
      <c r="P211" s="1">
        <v>300</v>
      </c>
      <c r="Q211" s="1" t="s">
        <v>15</v>
      </c>
      <c r="R211" s="1">
        <v>300</v>
      </c>
      <c r="S211" s="1" t="s">
        <v>15</v>
      </c>
      <c r="T211" s="1">
        <v>300</v>
      </c>
      <c r="U211" s="1" t="s">
        <v>15</v>
      </c>
      <c r="V211" s="1">
        <v>300</v>
      </c>
      <c r="W211" s="1">
        <v>1</v>
      </c>
      <c r="Y211" s="1" t="s">
        <v>17</v>
      </c>
      <c r="AA211" s="1" t="s">
        <v>17</v>
      </c>
      <c r="AB211" s="1" t="s">
        <v>15</v>
      </c>
      <c r="AC211" s="1">
        <v>300</v>
      </c>
      <c r="AD211" s="1" t="s">
        <v>18</v>
      </c>
      <c r="AE211" s="1">
        <v>51</v>
      </c>
      <c r="AF211" s="1" t="s">
        <v>16</v>
      </c>
      <c r="AQ211" s="1" t="s">
        <v>588</v>
      </c>
      <c r="AR211" s="1">
        <v>0.40600000000000003</v>
      </c>
      <c r="AS211" s="1">
        <v>0</v>
      </c>
      <c r="AT211" s="1">
        <v>0</v>
      </c>
      <c r="AU211" s="1">
        <v>0</v>
      </c>
      <c r="AV211" s="1">
        <v>4</v>
      </c>
      <c r="AW211" s="1">
        <v>4</v>
      </c>
    </row>
    <row r="212" spans="1:49" x14ac:dyDescent="0.25">
      <c r="A212" s="10" t="s">
        <v>230</v>
      </c>
      <c r="B212" s="1">
        <v>1</v>
      </c>
      <c r="C212" s="1" t="s">
        <v>229</v>
      </c>
      <c r="D212" s="1">
        <v>0</v>
      </c>
      <c r="E212" s="10" t="s">
        <v>28</v>
      </c>
      <c r="F212" s="10" t="s">
        <v>27</v>
      </c>
      <c r="G212" s="10" t="s">
        <v>231</v>
      </c>
      <c r="H212" s="1">
        <v>0.2</v>
      </c>
      <c r="I212" s="11">
        <v>3.7000000000000002E-3</v>
      </c>
      <c r="J212" s="10" t="s">
        <v>24</v>
      </c>
      <c r="K212" s="1">
        <v>380.45299999999997</v>
      </c>
      <c r="L212" s="1" t="s">
        <v>25</v>
      </c>
      <c r="M212" s="1">
        <f t="shared" si="3"/>
        <v>-6.2792710173443034</v>
      </c>
      <c r="N212" s="1">
        <v>1.73</v>
      </c>
      <c r="O212" s="1" t="s">
        <v>15</v>
      </c>
      <c r="P212" s="1">
        <v>300</v>
      </c>
      <c r="Q212" s="1" t="s">
        <v>15</v>
      </c>
      <c r="R212" s="1">
        <v>300</v>
      </c>
      <c r="S212" s="1" t="s">
        <v>15</v>
      </c>
      <c r="T212" s="1">
        <v>300</v>
      </c>
      <c r="U212" s="1" t="s">
        <v>15</v>
      </c>
      <c r="V212" s="1">
        <v>300</v>
      </c>
      <c r="W212" s="1">
        <v>1</v>
      </c>
      <c r="Y212" s="1" t="s">
        <v>17</v>
      </c>
      <c r="AA212" s="1" t="s">
        <v>17</v>
      </c>
      <c r="AB212" s="1" t="s">
        <v>18</v>
      </c>
      <c r="AC212" s="1">
        <v>126.2</v>
      </c>
      <c r="AD212" s="1" t="s">
        <v>18</v>
      </c>
      <c r="AE212" s="1">
        <v>46</v>
      </c>
      <c r="AF212" s="1" t="s">
        <v>16</v>
      </c>
      <c r="AQ212" s="11">
        <v>119.4</v>
      </c>
      <c r="AR212" s="1">
        <v>0.81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</row>
    <row r="213" spans="1:49" x14ac:dyDescent="0.25">
      <c r="A213" s="10" t="s">
        <v>240</v>
      </c>
      <c r="B213" s="1">
        <v>2</v>
      </c>
      <c r="C213" s="1" t="s">
        <v>241</v>
      </c>
      <c r="D213" s="1">
        <v>0</v>
      </c>
      <c r="E213" s="10" t="s">
        <v>28</v>
      </c>
      <c r="F213" s="10" t="s">
        <v>27</v>
      </c>
      <c r="G213" s="10" t="s">
        <v>165</v>
      </c>
      <c r="H213" s="1">
        <v>1</v>
      </c>
      <c r="I213" s="11">
        <v>0.13512244900000001</v>
      </c>
      <c r="J213" s="10" t="s">
        <v>24</v>
      </c>
      <c r="K213" s="1">
        <v>441.40199999999999</v>
      </c>
      <c r="L213" s="1" t="s">
        <v>35</v>
      </c>
      <c r="M213" s="1">
        <f t="shared" si="3"/>
        <v>-5.6448342966258087</v>
      </c>
      <c r="N213" s="1">
        <v>-2.31</v>
      </c>
      <c r="O213" s="1" t="s">
        <v>15</v>
      </c>
      <c r="P213" s="1">
        <v>300</v>
      </c>
      <c r="Q213" s="1" t="s">
        <v>15</v>
      </c>
      <c r="R213" s="1">
        <v>300</v>
      </c>
      <c r="S213" s="1" t="s">
        <v>15</v>
      </c>
      <c r="T213" s="1">
        <v>300</v>
      </c>
      <c r="U213" s="1" t="s">
        <v>15</v>
      </c>
      <c r="V213" s="1">
        <v>300</v>
      </c>
      <c r="W213" s="1">
        <v>1</v>
      </c>
      <c r="Y213" s="1" t="s">
        <v>17</v>
      </c>
      <c r="AA213" s="1" t="s">
        <v>17</v>
      </c>
      <c r="AB213" s="1" t="s">
        <v>15</v>
      </c>
      <c r="AC213" s="1">
        <v>300</v>
      </c>
      <c r="AD213" s="1" t="s">
        <v>18</v>
      </c>
      <c r="AE213" s="1">
        <v>75</v>
      </c>
      <c r="AF213" s="1" t="s">
        <v>16</v>
      </c>
      <c r="AG213" s="1" t="s">
        <v>18</v>
      </c>
      <c r="AH213" s="1">
        <v>300</v>
      </c>
      <c r="AI213" s="1" t="s">
        <v>18</v>
      </c>
      <c r="AJ213" s="11">
        <v>192.30699999999999</v>
      </c>
      <c r="AK213" s="1" t="s">
        <v>18</v>
      </c>
      <c r="AL213" s="1">
        <v>300</v>
      </c>
      <c r="AM213" s="1" t="s">
        <v>18</v>
      </c>
      <c r="AN213" s="1">
        <v>300</v>
      </c>
      <c r="AO213" s="1" t="s">
        <v>18</v>
      </c>
      <c r="AP213" s="1">
        <v>300</v>
      </c>
      <c r="AQ213" s="1" t="s">
        <v>587</v>
      </c>
      <c r="AR213" s="1">
        <v>0.21099999999999999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</row>
    <row r="214" spans="1:49" x14ac:dyDescent="0.25">
      <c r="A214" s="10" t="s">
        <v>252</v>
      </c>
      <c r="C214" s="1" t="s">
        <v>253</v>
      </c>
      <c r="D214" s="1">
        <v>0</v>
      </c>
      <c r="E214" s="10" t="s">
        <v>28</v>
      </c>
      <c r="F214" s="10" t="s">
        <v>27</v>
      </c>
      <c r="G214" s="10" t="s">
        <v>254</v>
      </c>
      <c r="H214" s="1">
        <v>50</v>
      </c>
      <c r="I214" s="11">
        <v>0.05</v>
      </c>
      <c r="J214" s="10" t="s">
        <v>36</v>
      </c>
      <c r="K214" s="1">
        <v>198.31200000000001</v>
      </c>
      <c r="L214" s="1" t="s">
        <v>35</v>
      </c>
      <c r="M214" s="1">
        <f t="shared" si="3"/>
        <v>-3.5983789901320313</v>
      </c>
      <c r="N214" s="1">
        <v>1.3540000000000001</v>
      </c>
      <c r="O214" s="1" t="s">
        <v>15</v>
      </c>
      <c r="P214" s="11">
        <v>271.77100000000002</v>
      </c>
      <c r="Q214" s="1" t="s">
        <v>18</v>
      </c>
      <c r="R214" s="11">
        <v>40.363</v>
      </c>
      <c r="S214" s="1" t="s">
        <v>18</v>
      </c>
      <c r="T214" s="11">
        <v>90.62</v>
      </c>
      <c r="U214" s="1" t="s">
        <v>18</v>
      </c>
      <c r="V214" s="11">
        <v>131.83000000000001</v>
      </c>
      <c r="W214" s="1">
        <v>0.7</v>
      </c>
      <c r="Y214" s="1" t="s">
        <v>17</v>
      </c>
      <c r="AA214" s="1" t="s">
        <v>17</v>
      </c>
      <c r="AB214" s="1" t="s">
        <v>18</v>
      </c>
      <c r="AC214" s="1">
        <v>26</v>
      </c>
      <c r="AD214" s="1" t="s">
        <v>18</v>
      </c>
      <c r="AE214" s="1">
        <v>19</v>
      </c>
      <c r="AF214" s="1" t="s">
        <v>16</v>
      </c>
      <c r="AG214" s="1" t="s">
        <v>18</v>
      </c>
      <c r="AH214" s="1">
        <v>300</v>
      </c>
      <c r="AI214" s="1" t="s">
        <v>18</v>
      </c>
      <c r="AJ214" s="1">
        <v>300</v>
      </c>
      <c r="AK214" s="1" t="s">
        <v>18</v>
      </c>
      <c r="AL214" s="1">
        <v>300</v>
      </c>
      <c r="AM214" s="1" t="s">
        <v>18</v>
      </c>
      <c r="AN214" s="1">
        <v>300</v>
      </c>
      <c r="AO214" s="1" t="s">
        <v>18</v>
      </c>
      <c r="AP214" s="1">
        <v>300</v>
      </c>
      <c r="AQ214" s="1" t="s">
        <v>588</v>
      </c>
      <c r="AR214" s="1">
        <v>0.9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</row>
    <row r="215" spans="1:49" x14ac:dyDescent="0.25">
      <c r="A215" s="10" t="s">
        <v>259</v>
      </c>
      <c r="B215" s="1">
        <v>1</v>
      </c>
      <c r="C215" s="1" t="s">
        <v>260</v>
      </c>
      <c r="D215" s="1">
        <v>0</v>
      </c>
      <c r="E215" s="10" t="s">
        <v>28</v>
      </c>
      <c r="F215" s="10" t="s">
        <v>27</v>
      </c>
      <c r="G215" s="10" t="s">
        <v>105</v>
      </c>
      <c r="H215" s="1">
        <v>400</v>
      </c>
      <c r="I215" s="11">
        <v>0.19</v>
      </c>
      <c r="J215" s="10" t="s">
        <v>24</v>
      </c>
      <c r="K215" s="1">
        <v>374.90899999999999</v>
      </c>
      <c r="L215" s="1" t="s">
        <v>25</v>
      </c>
      <c r="M215" s="1">
        <f t="shared" si="3"/>
        <v>-2.9718658748162383</v>
      </c>
      <c r="N215" s="1">
        <v>3.9950000000000001</v>
      </c>
      <c r="O215" s="1" t="s">
        <v>18</v>
      </c>
      <c r="P215" s="11">
        <v>67.241</v>
      </c>
      <c r="Q215" s="1" t="s">
        <v>18</v>
      </c>
      <c r="R215" s="11">
        <v>18.071999999999999</v>
      </c>
      <c r="S215" s="1" t="s">
        <v>18</v>
      </c>
      <c r="T215" s="11">
        <v>50.695999999999998</v>
      </c>
      <c r="U215" s="1" t="s">
        <v>18</v>
      </c>
      <c r="V215" s="11">
        <v>44.311</v>
      </c>
      <c r="W215" s="1">
        <v>1.1000000000000001</v>
      </c>
      <c r="Y215" s="1" t="s">
        <v>17</v>
      </c>
      <c r="Z215" s="1" t="s">
        <v>15</v>
      </c>
      <c r="AA215" s="1">
        <v>100</v>
      </c>
      <c r="AB215" s="1" t="s">
        <v>18</v>
      </c>
      <c r="AC215" s="1">
        <v>46.7</v>
      </c>
      <c r="AD215" s="1" t="s">
        <v>18</v>
      </c>
      <c r="AE215" s="1">
        <v>66</v>
      </c>
      <c r="AF215" s="1" t="s">
        <v>16</v>
      </c>
      <c r="AG215" s="1" t="s">
        <v>18</v>
      </c>
      <c r="AH215" s="11">
        <v>261.63299999999998</v>
      </c>
      <c r="AI215" s="1" t="s">
        <v>18</v>
      </c>
      <c r="AJ215" s="11">
        <v>247.374</v>
      </c>
      <c r="AK215" s="1" t="s">
        <v>18</v>
      </c>
      <c r="AL215" s="1">
        <v>300</v>
      </c>
      <c r="AM215" s="1" t="s">
        <v>18</v>
      </c>
      <c r="AN215" s="11">
        <v>274.005</v>
      </c>
      <c r="AO215" s="1" t="s">
        <v>18</v>
      </c>
      <c r="AP215" s="11">
        <v>63.526000000000003</v>
      </c>
      <c r="AQ215" s="1" t="s">
        <v>588</v>
      </c>
      <c r="AR215" s="1">
        <v>0.42899999999999999</v>
      </c>
      <c r="AS215" s="1">
        <v>4</v>
      </c>
      <c r="AT215" s="1">
        <v>5</v>
      </c>
      <c r="AU215" s="1">
        <v>1</v>
      </c>
      <c r="AV215" s="1">
        <v>4</v>
      </c>
      <c r="AW215" s="1">
        <v>5</v>
      </c>
    </row>
    <row r="216" spans="1:49" x14ac:dyDescent="0.25">
      <c r="A216" s="10" t="s">
        <v>275</v>
      </c>
      <c r="C216" s="1" t="s">
        <v>276</v>
      </c>
      <c r="D216" s="1">
        <v>0</v>
      </c>
      <c r="E216" s="10" t="s">
        <v>28</v>
      </c>
      <c r="F216" s="10" t="s">
        <v>27</v>
      </c>
      <c r="G216" s="10" t="s">
        <v>41</v>
      </c>
      <c r="H216" s="1">
        <v>90</v>
      </c>
      <c r="I216" s="11">
        <v>2.4</v>
      </c>
      <c r="J216" s="10" t="s">
        <v>36</v>
      </c>
      <c r="K216" s="1">
        <v>211.25899999999999</v>
      </c>
      <c r="L216" s="1" t="s">
        <v>35</v>
      </c>
      <c r="M216" s="1">
        <f t="shared" si="3"/>
        <v>-3.3705727102750833</v>
      </c>
      <c r="N216" s="1">
        <v>0.153</v>
      </c>
      <c r="O216" s="1" t="s">
        <v>15</v>
      </c>
      <c r="P216" s="11">
        <v>291.05900000000003</v>
      </c>
      <c r="Q216" s="1" t="s">
        <v>18</v>
      </c>
      <c r="R216" s="11">
        <v>157.37100000000001</v>
      </c>
      <c r="S216" s="1" t="s">
        <v>15</v>
      </c>
      <c r="T216" s="1">
        <v>300</v>
      </c>
      <c r="U216" s="1" t="s">
        <v>15</v>
      </c>
      <c r="V216" s="11">
        <v>290.97899999999998</v>
      </c>
      <c r="W216" s="1">
        <v>1</v>
      </c>
      <c r="Y216" s="1" t="s">
        <v>17</v>
      </c>
      <c r="AA216" s="1" t="s">
        <v>17</v>
      </c>
      <c r="AB216" s="1" t="s">
        <v>18</v>
      </c>
      <c r="AC216" s="1">
        <v>267.10000000000002</v>
      </c>
      <c r="AD216" s="1" t="s">
        <v>18</v>
      </c>
      <c r="AE216" s="1">
        <v>19</v>
      </c>
      <c r="AF216" s="1" t="s">
        <v>26</v>
      </c>
      <c r="AG216" s="1" t="s">
        <v>18</v>
      </c>
      <c r="AH216" s="1">
        <v>300</v>
      </c>
      <c r="AI216" s="1" t="s">
        <v>18</v>
      </c>
      <c r="AJ216" s="1">
        <v>300</v>
      </c>
      <c r="AK216" s="1" t="s">
        <v>18</v>
      </c>
      <c r="AL216" s="11">
        <v>25.323</v>
      </c>
      <c r="AM216" s="1" t="s">
        <v>18</v>
      </c>
      <c r="AN216" s="11">
        <v>2.996</v>
      </c>
      <c r="AO216" s="1" t="s">
        <v>18</v>
      </c>
      <c r="AP216" s="11">
        <v>2.2090000000000001</v>
      </c>
      <c r="AQ216" s="1" t="s">
        <v>587</v>
      </c>
      <c r="AR216" s="1">
        <v>0.45500000000000002</v>
      </c>
      <c r="AS216" s="1">
        <v>0</v>
      </c>
      <c r="AT216" s="1">
        <v>1</v>
      </c>
      <c r="AU216" s="1">
        <v>1</v>
      </c>
      <c r="AV216" s="1">
        <v>0</v>
      </c>
      <c r="AW216" s="1">
        <v>1</v>
      </c>
    </row>
    <row r="217" spans="1:49" x14ac:dyDescent="0.25">
      <c r="A217" s="10" t="s">
        <v>278</v>
      </c>
      <c r="B217" s="1">
        <v>3</v>
      </c>
      <c r="C217" s="1" t="s">
        <v>277</v>
      </c>
      <c r="D217" s="1">
        <v>0</v>
      </c>
      <c r="E217" s="10" t="s">
        <v>28</v>
      </c>
      <c r="F217" s="10" t="s">
        <v>27</v>
      </c>
      <c r="G217" s="10" t="s">
        <v>58</v>
      </c>
      <c r="H217" s="1">
        <v>1000</v>
      </c>
      <c r="I217" s="11">
        <v>72.239422079999997</v>
      </c>
      <c r="J217" s="10" t="s">
        <v>36</v>
      </c>
      <c r="K217" s="1">
        <v>484.49900000000002</v>
      </c>
      <c r="L217" s="1" t="s">
        <v>35</v>
      </c>
      <c r="M217" s="1">
        <f t="shared" si="3"/>
        <v>-2.6852928850092193</v>
      </c>
      <c r="N217" s="1">
        <v>-5.173</v>
      </c>
      <c r="O217" s="1" t="s">
        <v>15</v>
      </c>
      <c r="P217" s="1">
        <v>300</v>
      </c>
      <c r="Q217" s="1" t="s">
        <v>15</v>
      </c>
      <c r="R217" s="1">
        <v>300</v>
      </c>
      <c r="S217" s="1" t="s">
        <v>15</v>
      </c>
      <c r="T217" s="1">
        <v>300</v>
      </c>
      <c r="U217" s="1" t="s">
        <v>15</v>
      </c>
      <c r="V217" s="1">
        <v>300</v>
      </c>
      <c r="W217" s="1">
        <v>1</v>
      </c>
      <c r="Y217" s="1" t="s">
        <v>17</v>
      </c>
      <c r="AA217" s="1" t="s">
        <v>17</v>
      </c>
      <c r="AB217" s="1" t="s">
        <v>15</v>
      </c>
      <c r="AC217" s="1">
        <v>300</v>
      </c>
      <c r="AD217" s="1" t="s">
        <v>18</v>
      </c>
      <c r="AE217" s="1">
        <v>3</v>
      </c>
      <c r="AF217" s="1" t="s">
        <v>16</v>
      </c>
      <c r="AG217" s="1" t="s">
        <v>18</v>
      </c>
      <c r="AH217" s="1">
        <v>300</v>
      </c>
      <c r="AI217" s="1" t="s">
        <v>18</v>
      </c>
      <c r="AJ217" s="1">
        <v>300</v>
      </c>
      <c r="AK217" s="1" t="s">
        <v>18</v>
      </c>
      <c r="AL217" s="1">
        <v>300</v>
      </c>
      <c r="AM217" s="1" t="s">
        <v>18</v>
      </c>
      <c r="AN217" s="1">
        <v>300</v>
      </c>
      <c r="AO217" s="1" t="s">
        <v>18</v>
      </c>
      <c r="AP217" s="1">
        <v>300</v>
      </c>
      <c r="AQ217" s="1" t="s">
        <v>587</v>
      </c>
      <c r="AR217" s="1">
        <v>1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</row>
    <row r="218" spans="1:49" x14ac:dyDescent="0.25">
      <c r="A218" s="10" t="s">
        <v>290</v>
      </c>
      <c r="C218" s="1" t="s">
        <v>291</v>
      </c>
      <c r="D218" s="1">
        <v>0</v>
      </c>
      <c r="E218" s="10" t="s">
        <v>28</v>
      </c>
      <c r="F218" s="10" t="s">
        <v>27</v>
      </c>
      <c r="G218" s="10" t="s">
        <v>292</v>
      </c>
      <c r="H218" s="1">
        <v>7.4999999999999997E-2</v>
      </c>
      <c r="I218" s="11">
        <v>0.108</v>
      </c>
      <c r="J218" s="10" t="s">
        <v>62</v>
      </c>
      <c r="K218" s="1">
        <v>650.96299999999997</v>
      </c>
      <c r="L218" s="1" t="s">
        <v>87</v>
      </c>
      <c r="M218" s="1">
        <f t="shared" si="3"/>
        <v>-6.9384950410712838</v>
      </c>
      <c r="N218" s="1">
        <v>2.6309999999999998</v>
      </c>
      <c r="O218" s="1" t="s">
        <v>15</v>
      </c>
      <c r="P218" s="11">
        <v>253.97499999999999</v>
      </c>
      <c r="Q218" s="1" t="s">
        <v>15</v>
      </c>
      <c r="R218" s="1">
        <v>300</v>
      </c>
      <c r="S218" s="1" t="s">
        <v>15</v>
      </c>
      <c r="T218" s="1">
        <v>300</v>
      </c>
      <c r="U218" s="1" t="s">
        <v>15</v>
      </c>
      <c r="V218" s="1">
        <v>300</v>
      </c>
      <c r="W218" s="1">
        <v>1</v>
      </c>
      <c r="Y218" s="1" t="s">
        <v>17</v>
      </c>
      <c r="AA218" s="1" t="s">
        <v>17</v>
      </c>
      <c r="AB218" s="1" t="s">
        <v>18</v>
      </c>
      <c r="AC218" s="1">
        <v>21.4</v>
      </c>
      <c r="AD218" s="1" t="s">
        <v>18</v>
      </c>
      <c r="AE218" s="1">
        <v>102</v>
      </c>
      <c r="AF218" s="1" t="s">
        <v>16</v>
      </c>
      <c r="AG218" s="1" t="s">
        <v>18</v>
      </c>
      <c r="AH218" s="1">
        <v>300</v>
      </c>
      <c r="AI218" s="1" t="s">
        <v>18</v>
      </c>
      <c r="AJ218" s="1">
        <v>300</v>
      </c>
      <c r="AK218" s="1" t="s">
        <v>18</v>
      </c>
      <c r="AL218" s="1">
        <v>300</v>
      </c>
      <c r="AM218" s="1" t="s">
        <v>18</v>
      </c>
      <c r="AN218" s="1">
        <v>300</v>
      </c>
      <c r="AO218" s="1" t="s">
        <v>18</v>
      </c>
      <c r="AP218" s="1">
        <v>300</v>
      </c>
      <c r="AQ218" s="11">
        <v>49.363</v>
      </c>
      <c r="AR218" s="1">
        <v>0.13300000000000001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</row>
    <row r="219" spans="1:49" x14ac:dyDescent="0.25">
      <c r="A219" s="10" t="s">
        <v>293</v>
      </c>
      <c r="B219" s="1">
        <v>2</v>
      </c>
      <c r="C219" s="1" t="s">
        <v>294</v>
      </c>
      <c r="D219" s="1">
        <v>0</v>
      </c>
      <c r="E219" s="10" t="s">
        <v>28</v>
      </c>
      <c r="F219" s="10" t="s">
        <v>27</v>
      </c>
      <c r="G219" s="10" t="s">
        <v>105</v>
      </c>
      <c r="H219" s="1">
        <v>40</v>
      </c>
      <c r="I219" s="11">
        <v>6.8000000000000005E-2</v>
      </c>
      <c r="J219" s="10" t="s">
        <v>24</v>
      </c>
      <c r="K219" s="1">
        <v>382.88900000000001</v>
      </c>
      <c r="L219" s="1" t="s">
        <v>25</v>
      </c>
      <c r="M219" s="1">
        <f t="shared" si="3"/>
        <v>-3.9810128983732826</v>
      </c>
      <c r="N219" s="1">
        <v>5.0510000000000002</v>
      </c>
      <c r="O219" s="1" t="s">
        <v>18</v>
      </c>
      <c r="P219" s="11">
        <v>38.729999999999997</v>
      </c>
      <c r="Q219" s="1" t="s">
        <v>18</v>
      </c>
      <c r="R219" s="11">
        <v>67.049000000000007</v>
      </c>
      <c r="S219" s="1" t="s">
        <v>18</v>
      </c>
      <c r="T219" s="11">
        <v>160.374</v>
      </c>
      <c r="U219" s="1" t="s">
        <v>18</v>
      </c>
      <c r="V219" s="11">
        <v>125.812</v>
      </c>
      <c r="W219" s="1">
        <v>1.3</v>
      </c>
      <c r="X219" s="1" t="s">
        <v>15</v>
      </c>
      <c r="Y219" s="1">
        <v>25</v>
      </c>
      <c r="AA219" s="1" t="s">
        <v>17</v>
      </c>
      <c r="AB219" s="1" t="s">
        <v>18</v>
      </c>
      <c r="AC219" s="1">
        <v>3</v>
      </c>
      <c r="AD219" s="1" t="s">
        <v>18</v>
      </c>
      <c r="AE219" s="1">
        <v>84</v>
      </c>
      <c r="AF219" s="1" t="s">
        <v>16</v>
      </c>
      <c r="AQ219" s="11">
        <v>28.670999999999999</v>
      </c>
      <c r="AR219" s="1">
        <v>0.36399999999999999</v>
      </c>
      <c r="AS219" s="1">
        <v>0</v>
      </c>
      <c r="AT219" s="1">
        <v>0</v>
      </c>
      <c r="AU219" s="1">
        <v>0</v>
      </c>
      <c r="AV219" s="1">
        <v>4</v>
      </c>
      <c r="AW219" s="1">
        <v>4</v>
      </c>
    </row>
    <row r="220" spans="1:49" x14ac:dyDescent="0.25">
      <c r="A220" s="10" t="s">
        <v>303</v>
      </c>
      <c r="D220" s="1">
        <v>0</v>
      </c>
      <c r="E220" s="10" t="s">
        <v>28</v>
      </c>
      <c r="F220" s="10" t="s">
        <v>27</v>
      </c>
      <c r="G220" s="10" t="s">
        <v>41</v>
      </c>
      <c r="H220" s="1">
        <v>90</v>
      </c>
      <c r="I220" s="11">
        <v>6.2E-2</v>
      </c>
      <c r="J220" s="10" t="s">
        <v>36</v>
      </c>
      <c r="K220" s="1">
        <v>211.25899999999999</v>
      </c>
      <c r="L220" s="1" t="s">
        <v>35</v>
      </c>
      <c r="M220" s="1">
        <f t="shared" si="3"/>
        <v>-3.3705727102750833</v>
      </c>
      <c r="N220" s="1">
        <v>8.3000000000000004E-2</v>
      </c>
      <c r="O220" s="1" t="s">
        <v>15</v>
      </c>
      <c r="P220" s="1">
        <v>300</v>
      </c>
      <c r="Q220" s="1" t="s">
        <v>15</v>
      </c>
      <c r="R220" s="1">
        <v>300</v>
      </c>
      <c r="S220" s="1" t="s">
        <v>15</v>
      </c>
      <c r="T220" s="1">
        <v>300</v>
      </c>
      <c r="U220" s="1" t="s">
        <v>15</v>
      </c>
      <c r="V220" s="1">
        <v>300</v>
      </c>
      <c r="W220" s="1">
        <v>1</v>
      </c>
      <c r="Y220" s="1" t="s">
        <v>17</v>
      </c>
      <c r="AA220" s="1" t="s">
        <v>17</v>
      </c>
      <c r="AB220" s="1" t="s">
        <v>15</v>
      </c>
      <c r="AC220" s="1">
        <v>300</v>
      </c>
      <c r="AD220" s="1" t="s">
        <v>18</v>
      </c>
      <c r="AE220" s="1">
        <v>0</v>
      </c>
      <c r="AF220" s="1" t="s">
        <v>16</v>
      </c>
      <c r="AG220" s="1" t="s">
        <v>18</v>
      </c>
      <c r="AH220" s="1">
        <v>300</v>
      </c>
      <c r="AI220" s="1" t="s">
        <v>18</v>
      </c>
      <c r="AJ220" s="1">
        <v>300</v>
      </c>
      <c r="AK220" s="1" t="s">
        <v>18</v>
      </c>
      <c r="AL220" s="1">
        <v>300</v>
      </c>
      <c r="AM220" s="1" t="s">
        <v>18</v>
      </c>
      <c r="AN220" s="1">
        <v>300</v>
      </c>
      <c r="AO220" s="1" t="s">
        <v>18</v>
      </c>
      <c r="AP220" s="1">
        <v>300</v>
      </c>
      <c r="AQ220" s="1" t="s">
        <v>587</v>
      </c>
      <c r="AR220" s="1">
        <v>0.45500000000000002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</row>
    <row r="221" spans="1:49" x14ac:dyDescent="0.25">
      <c r="A221" s="10" t="s">
        <v>310</v>
      </c>
      <c r="C221" s="1" t="s">
        <v>309</v>
      </c>
      <c r="D221" s="1">
        <v>0</v>
      </c>
      <c r="E221" s="10" t="s">
        <v>28</v>
      </c>
      <c r="F221" s="10" t="s">
        <v>27</v>
      </c>
      <c r="G221" s="10" t="s">
        <v>190</v>
      </c>
      <c r="H221" s="1">
        <v>8</v>
      </c>
      <c r="I221" s="11">
        <v>4.0000000000000001E-3</v>
      </c>
      <c r="J221" s="10" t="s">
        <v>24</v>
      </c>
      <c r="K221" s="1">
        <v>353.46300000000002</v>
      </c>
      <c r="L221" s="1" t="s">
        <v>25</v>
      </c>
      <c r="M221" s="1">
        <f t="shared" si="3"/>
        <v>-4.6452539721966026</v>
      </c>
      <c r="N221" s="1">
        <v>2.2240000000000002</v>
      </c>
      <c r="O221" s="1" t="s">
        <v>15</v>
      </c>
      <c r="P221" s="1">
        <v>300</v>
      </c>
      <c r="Q221" s="1" t="s">
        <v>18</v>
      </c>
      <c r="R221" s="11">
        <v>285.08699999999999</v>
      </c>
      <c r="S221" s="1" t="s">
        <v>15</v>
      </c>
      <c r="T221" s="1">
        <v>300</v>
      </c>
      <c r="U221" s="1" t="s">
        <v>15</v>
      </c>
      <c r="V221" s="1">
        <v>300</v>
      </c>
      <c r="W221" s="1">
        <v>1</v>
      </c>
      <c r="Y221" s="1" t="s">
        <v>17</v>
      </c>
      <c r="AA221" s="1" t="s">
        <v>17</v>
      </c>
      <c r="AB221" s="1" t="s">
        <v>18</v>
      </c>
      <c r="AC221" s="1">
        <v>36.700000000000003</v>
      </c>
      <c r="AD221" s="1" t="s">
        <v>18</v>
      </c>
      <c r="AE221" s="1">
        <v>63</v>
      </c>
      <c r="AF221" s="1" t="s">
        <v>16</v>
      </c>
      <c r="AG221" s="1" t="s">
        <v>18</v>
      </c>
      <c r="AH221" s="11">
        <v>76.302000000000007</v>
      </c>
      <c r="AI221" s="1" t="s">
        <v>18</v>
      </c>
      <c r="AJ221" s="11">
        <v>43.152999999999999</v>
      </c>
      <c r="AK221" s="1" t="s">
        <v>18</v>
      </c>
      <c r="AL221" s="11">
        <v>78.078999999999994</v>
      </c>
      <c r="AM221" s="1" t="s">
        <v>18</v>
      </c>
      <c r="AN221" s="11">
        <v>20.814</v>
      </c>
      <c r="AO221" s="1" t="s">
        <v>18</v>
      </c>
      <c r="AP221" s="11">
        <v>14.939</v>
      </c>
      <c r="AQ221" s="1">
        <v>128</v>
      </c>
      <c r="AR221" s="1">
        <v>0.47599999999999998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</row>
    <row r="222" spans="1:49" x14ac:dyDescent="0.25">
      <c r="A222" s="10" t="s">
        <v>319</v>
      </c>
      <c r="B222" s="1">
        <v>1</v>
      </c>
      <c r="C222" s="1" t="s">
        <v>320</v>
      </c>
      <c r="D222" s="1">
        <v>0</v>
      </c>
      <c r="E222" s="10" t="s">
        <v>28</v>
      </c>
      <c r="F222" s="10" t="s">
        <v>27</v>
      </c>
      <c r="G222" s="10" t="s">
        <v>254</v>
      </c>
      <c r="H222" s="1">
        <v>100</v>
      </c>
      <c r="I222" s="11">
        <v>0.96</v>
      </c>
      <c r="J222" s="10" t="s">
        <v>24</v>
      </c>
      <c r="K222" s="1">
        <v>209.25200000000001</v>
      </c>
      <c r="L222" s="1" t="s">
        <v>35</v>
      </c>
      <c r="M222" s="1">
        <f t="shared" si="3"/>
        <v>-3.3206696176082504</v>
      </c>
      <c r="N222" s="1">
        <v>-0.72399999999999998</v>
      </c>
      <c r="O222" s="1" t="s">
        <v>15</v>
      </c>
      <c r="P222" s="1">
        <v>300</v>
      </c>
      <c r="Q222" s="1" t="s">
        <v>15</v>
      </c>
      <c r="R222" s="1">
        <v>300</v>
      </c>
      <c r="S222" s="1" t="s">
        <v>15</v>
      </c>
      <c r="T222" s="1">
        <v>300</v>
      </c>
      <c r="U222" s="1" t="s">
        <v>15</v>
      </c>
      <c r="V222" s="1">
        <v>300</v>
      </c>
      <c r="W222" s="1">
        <v>1</v>
      </c>
      <c r="Y222" s="1" t="s">
        <v>17</v>
      </c>
      <c r="AA222" s="1" t="s">
        <v>17</v>
      </c>
      <c r="AB222" s="1" t="s">
        <v>15</v>
      </c>
      <c r="AC222" s="1">
        <v>300</v>
      </c>
      <c r="AD222" s="1" t="s">
        <v>18</v>
      </c>
      <c r="AE222" s="1">
        <v>25</v>
      </c>
      <c r="AG222" s="1" t="s">
        <v>18</v>
      </c>
      <c r="AH222" s="1">
        <v>300</v>
      </c>
      <c r="AI222" s="1" t="s">
        <v>18</v>
      </c>
      <c r="AJ222" s="1">
        <v>300</v>
      </c>
      <c r="AK222" s="1" t="s">
        <v>18</v>
      </c>
      <c r="AL222" s="1">
        <v>300</v>
      </c>
      <c r="AM222" s="1" t="s">
        <v>18</v>
      </c>
      <c r="AN222" s="1">
        <v>300</v>
      </c>
      <c r="AO222" s="1" t="s">
        <v>18</v>
      </c>
      <c r="AP222" s="1">
        <v>300</v>
      </c>
      <c r="AQ222" s="1" t="s">
        <v>587</v>
      </c>
      <c r="AR222" s="1">
        <v>0.55600000000000005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</row>
    <row r="223" spans="1:49" x14ac:dyDescent="0.25">
      <c r="A223" s="10" t="s">
        <v>353</v>
      </c>
      <c r="B223" s="1">
        <v>1</v>
      </c>
      <c r="C223" s="1" t="s">
        <v>351</v>
      </c>
      <c r="D223" s="1">
        <v>0</v>
      </c>
      <c r="E223" s="10" t="s">
        <v>28</v>
      </c>
      <c r="F223" s="10" t="s">
        <v>27</v>
      </c>
      <c r="G223" s="10" t="s">
        <v>352</v>
      </c>
      <c r="H223" s="1">
        <v>30</v>
      </c>
      <c r="I223" s="11">
        <v>2.1999999999999999E-2</v>
      </c>
      <c r="J223" s="10" t="s">
        <v>36</v>
      </c>
      <c r="K223" s="1">
        <v>357.49099999999999</v>
      </c>
      <c r="L223" s="1" t="s">
        <v>35</v>
      </c>
      <c r="M223" s="1">
        <f t="shared" si="3"/>
        <v>-4.0761438579921565</v>
      </c>
      <c r="N223" s="1">
        <v>4.867</v>
      </c>
      <c r="O223" s="1" t="s">
        <v>18</v>
      </c>
      <c r="P223" s="11">
        <v>103.001</v>
      </c>
      <c r="Q223" s="1" t="s">
        <v>18</v>
      </c>
      <c r="R223" s="11">
        <v>53.895000000000003</v>
      </c>
      <c r="S223" s="1" t="s">
        <v>18</v>
      </c>
      <c r="T223" s="11">
        <v>214.63900000000001</v>
      </c>
      <c r="U223" s="1" t="s">
        <v>18</v>
      </c>
      <c r="V223" s="11">
        <v>85.691999999999993</v>
      </c>
      <c r="W223" s="1">
        <v>2.5</v>
      </c>
      <c r="Y223" s="1" t="s">
        <v>17</v>
      </c>
      <c r="Z223" s="1" t="s">
        <v>18</v>
      </c>
      <c r="AA223" s="11">
        <v>74.73</v>
      </c>
      <c r="AB223" s="1" t="s">
        <v>18</v>
      </c>
      <c r="AC223" s="1">
        <v>8.6999999999999993</v>
      </c>
      <c r="AD223" s="1" t="s">
        <v>18</v>
      </c>
      <c r="AE223" s="1">
        <v>92</v>
      </c>
      <c r="AF223" s="1" t="s">
        <v>26</v>
      </c>
      <c r="AG223" s="1" t="s">
        <v>18</v>
      </c>
      <c r="AH223" s="11">
        <v>40.415999999999997</v>
      </c>
      <c r="AI223" s="1" t="s">
        <v>18</v>
      </c>
      <c r="AJ223" s="11">
        <v>46.168999999999997</v>
      </c>
      <c r="AK223" s="1" t="s">
        <v>18</v>
      </c>
      <c r="AL223" s="11">
        <v>77.563000000000002</v>
      </c>
      <c r="AM223" s="1" t="s">
        <v>18</v>
      </c>
      <c r="AN223" s="11">
        <v>131.30799999999999</v>
      </c>
      <c r="AO223" s="1" t="s">
        <v>18</v>
      </c>
      <c r="AP223" s="11">
        <v>10.677</v>
      </c>
      <c r="AQ223" s="11">
        <v>28.655999999999999</v>
      </c>
      <c r="AR223" s="1">
        <v>0.59099999999999997</v>
      </c>
      <c r="AS223" s="1">
        <v>0</v>
      </c>
      <c r="AT223" s="1">
        <v>2</v>
      </c>
      <c r="AU223" s="1">
        <v>2</v>
      </c>
      <c r="AV223" s="1">
        <v>0</v>
      </c>
      <c r="AW223" s="1">
        <v>2</v>
      </c>
    </row>
    <row r="224" spans="1:49" x14ac:dyDescent="0.25">
      <c r="A224" s="10" t="s">
        <v>354</v>
      </c>
      <c r="B224" s="1">
        <v>4</v>
      </c>
      <c r="C224" s="1" t="s">
        <v>355</v>
      </c>
      <c r="D224" s="1">
        <v>0</v>
      </c>
      <c r="E224" s="10" t="s">
        <v>28</v>
      </c>
      <c r="F224" s="10" t="s">
        <v>27</v>
      </c>
      <c r="G224" s="10" t="s">
        <v>356</v>
      </c>
      <c r="H224" s="1">
        <v>12</v>
      </c>
      <c r="I224" s="11">
        <v>2.5000000000000001E-2</v>
      </c>
      <c r="J224" s="10" t="s">
        <v>24</v>
      </c>
      <c r="K224" s="1">
        <v>426.49200000000002</v>
      </c>
      <c r="L224" s="1" t="s">
        <v>25</v>
      </c>
      <c r="M224" s="1">
        <f t="shared" si="3"/>
        <v>-4.5507296431758695</v>
      </c>
      <c r="N224" s="1">
        <v>1.0740000000000001</v>
      </c>
      <c r="O224" s="1" t="s">
        <v>15</v>
      </c>
      <c r="P224" s="1">
        <v>300</v>
      </c>
      <c r="Q224" s="1" t="s">
        <v>15</v>
      </c>
      <c r="R224" s="1">
        <v>300</v>
      </c>
      <c r="S224" s="1" t="s">
        <v>15</v>
      </c>
      <c r="T224" s="1">
        <v>300</v>
      </c>
      <c r="U224" s="1" t="s">
        <v>15</v>
      </c>
      <c r="V224" s="1">
        <v>300</v>
      </c>
      <c r="W224" s="1">
        <v>1</v>
      </c>
      <c r="Y224" s="1" t="s">
        <v>17</v>
      </c>
      <c r="AA224" s="1" t="s">
        <v>17</v>
      </c>
      <c r="AB224" s="1" t="s">
        <v>18</v>
      </c>
      <c r="AC224" s="1">
        <v>43.3</v>
      </c>
      <c r="AD224" s="1" t="s">
        <v>18</v>
      </c>
      <c r="AE224" s="1">
        <v>7</v>
      </c>
      <c r="AF224" s="1" t="s">
        <v>16</v>
      </c>
      <c r="AQ224" s="11">
        <v>73.045000000000002</v>
      </c>
      <c r="AR224" s="1">
        <v>0.52200000000000002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</row>
    <row r="225" spans="1:49" x14ac:dyDescent="0.25">
      <c r="A225" s="10" t="s">
        <v>357</v>
      </c>
      <c r="C225" s="1" t="s">
        <v>358</v>
      </c>
      <c r="D225" s="1">
        <v>0</v>
      </c>
      <c r="E225" s="10" t="s">
        <v>28</v>
      </c>
      <c r="F225" s="10" t="s">
        <v>27</v>
      </c>
      <c r="G225" s="10" t="s">
        <v>210</v>
      </c>
      <c r="H225" s="1">
        <v>200</v>
      </c>
      <c r="I225" s="11">
        <v>14.9</v>
      </c>
      <c r="J225" s="10" t="s">
        <v>13</v>
      </c>
      <c r="K225" s="1">
        <v>259.06200000000001</v>
      </c>
      <c r="L225" s="1" t="s">
        <v>14</v>
      </c>
      <c r="M225" s="1">
        <f t="shared" ref="M225:M240" si="4">LOG10((H225/K225)/1000)</f>
        <v>-3.112373718361511</v>
      </c>
      <c r="N225" s="1">
        <v>0.92900000000000005</v>
      </c>
      <c r="O225" s="1" t="s">
        <v>15</v>
      </c>
      <c r="P225" s="1">
        <v>300</v>
      </c>
      <c r="Q225" s="1" t="s">
        <v>15</v>
      </c>
      <c r="R225" s="1">
        <v>300</v>
      </c>
      <c r="S225" s="1" t="s">
        <v>15</v>
      </c>
      <c r="T225" s="1">
        <v>300</v>
      </c>
      <c r="U225" s="1" t="s">
        <v>15</v>
      </c>
      <c r="V225" s="1">
        <v>300</v>
      </c>
      <c r="W225" s="1">
        <v>1</v>
      </c>
      <c r="Y225" s="1" t="s">
        <v>17</v>
      </c>
      <c r="AA225" s="1" t="s">
        <v>17</v>
      </c>
      <c r="AB225" s="1" t="s">
        <v>15</v>
      </c>
      <c r="AC225" s="1">
        <v>300</v>
      </c>
      <c r="AD225" s="1" t="s">
        <v>18</v>
      </c>
      <c r="AE225" s="1">
        <v>56</v>
      </c>
      <c r="AF225" s="1" t="s">
        <v>16</v>
      </c>
      <c r="AQ225" s="1" t="s">
        <v>588</v>
      </c>
      <c r="AR225" s="1">
        <v>0.28599999999999998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</row>
    <row r="226" spans="1:49" x14ac:dyDescent="0.25">
      <c r="A226" s="10" t="s">
        <v>359</v>
      </c>
      <c r="C226" s="1" t="s">
        <v>360</v>
      </c>
      <c r="D226" s="1">
        <v>0</v>
      </c>
      <c r="E226" s="10" t="s">
        <v>28</v>
      </c>
      <c r="F226" s="10" t="s">
        <v>27</v>
      </c>
      <c r="G226" s="10" t="s">
        <v>58</v>
      </c>
      <c r="H226" s="1">
        <v>4000</v>
      </c>
      <c r="I226" s="11">
        <v>38.009843570000001</v>
      </c>
      <c r="J226" s="10" t="s">
        <v>36</v>
      </c>
      <c r="K226" s="1">
        <v>615.62900000000002</v>
      </c>
      <c r="L226" s="1"/>
      <c r="M226" s="1">
        <f t="shared" si="4"/>
        <v>-2.1872590783164196</v>
      </c>
      <c r="N226" s="1">
        <v>-6.5229999999999997</v>
      </c>
      <c r="O226" s="1" t="s">
        <v>15</v>
      </c>
      <c r="P226" s="1">
        <v>300</v>
      </c>
      <c r="Q226" s="1" t="s">
        <v>15</v>
      </c>
      <c r="R226" s="1">
        <v>300</v>
      </c>
      <c r="S226" s="1" t="s">
        <v>15</v>
      </c>
      <c r="T226" s="1">
        <v>300</v>
      </c>
      <c r="U226" s="1" t="s">
        <v>15</v>
      </c>
      <c r="V226" s="1">
        <v>300</v>
      </c>
      <c r="W226" s="1">
        <v>1</v>
      </c>
      <c r="Y226" s="1" t="s">
        <v>17</v>
      </c>
      <c r="AA226" s="1" t="s">
        <v>17</v>
      </c>
      <c r="AB226" s="1" t="s">
        <v>15</v>
      </c>
      <c r="AC226" s="1">
        <v>300</v>
      </c>
      <c r="AD226" s="1" t="s">
        <v>18</v>
      </c>
      <c r="AE226" s="1">
        <v>-4</v>
      </c>
      <c r="AF226" s="1" t="s">
        <v>16</v>
      </c>
      <c r="AG226" s="1" t="s">
        <v>18</v>
      </c>
      <c r="AH226" s="1">
        <v>300</v>
      </c>
      <c r="AI226" s="1" t="s">
        <v>18</v>
      </c>
      <c r="AJ226" s="1">
        <v>300</v>
      </c>
      <c r="AK226" s="1" t="s">
        <v>18</v>
      </c>
      <c r="AL226" s="1">
        <v>300</v>
      </c>
      <c r="AM226" s="1" t="s">
        <v>18</v>
      </c>
      <c r="AN226" s="1">
        <v>300</v>
      </c>
      <c r="AO226" s="1" t="s">
        <v>18</v>
      </c>
      <c r="AP226" s="1">
        <v>300</v>
      </c>
      <c r="AQ226" s="1" t="s">
        <v>587</v>
      </c>
      <c r="AR226" s="1">
        <v>1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</row>
    <row r="227" spans="1:49" x14ac:dyDescent="0.25">
      <c r="A227" s="10" t="s">
        <v>366</v>
      </c>
      <c r="C227" s="1" t="s">
        <v>365</v>
      </c>
      <c r="D227" s="1">
        <v>0</v>
      </c>
      <c r="E227" s="10" t="s">
        <v>28</v>
      </c>
      <c r="F227" s="10" t="s">
        <v>27</v>
      </c>
      <c r="G227" s="10" t="s">
        <v>205</v>
      </c>
      <c r="H227" s="1">
        <v>80</v>
      </c>
      <c r="I227" s="11">
        <v>0.96219931299999995</v>
      </c>
      <c r="J227" s="10" t="s">
        <v>36</v>
      </c>
      <c r="K227" s="1">
        <v>291.43200000000002</v>
      </c>
      <c r="L227" s="1" t="s">
        <v>35</v>
      </c>
      <c r="M227" s="1">
        <f t="shared" si="4"/>
        <v>-3.5614472497364895</v>
      </c>
      <c r="N227" s="1">
        <v>3.6389999999999998</v>
      </c>
      <c r="O227" s="1" t="s">
        <v>18</v>
      </c>
      <c r="P227" s="11">
        <v>166.41399999999999</v>
      </c>
      <c r="Q227" s="1" t="s">
        <v>18</v>
      </c>
      <c r="R227" s="11">
        <v>42.54</v>
      </c>
      <c r="S227" s="1" t="s">
        <v>18</v>
      </c>
      <c r="T227" s="11">
        <v>94.712999999999994</v>
      </c>
      <c r="U227" s="1" t="s">
        <v>18</v>
      </c>
      <c r="V227" s="11">
        <v>105.649</v>
      </c>
      <c r="W227" s="1">
        <v>0.9</v>
      </c>
      <c r="Y227" s="1" t="s">
        <v>17</v>
      </c>
      <c r="AA227" s="1" t="s">
        <v>17</v>
      </c>
      <c r="AB227" s="1" t="s">
        <v>18</v>
      </c>
      <c r="AC227" s="1">
        <v>12.4</v>
      </c>
      <c r="AD227" s="1" t="s">
        <v>18</v>
      </c>
      <c r="AE227" s="1">
        <v>73</v>
      </c>
      <c r="AF227" s="1" t="s">
        <v>16</v>
      </c>
      <c r="AG227" s="1" t="s">
        <v>18</v>
      </c>
      <c r="AH227" s="11">
        <v>53.563000000000002</v>
      </c>
      <c r="AI227" s="1" t="s">
        <v>18</v>
      </c>
      <c r="AJ227" s="11">
        <v>54.639000000000003</v>
      </c>
      <c r="AK227" s="1" t="s">
        <v>18</v>
      </c>
      <c r="AL227" s="11">
        <v>59.91</v>
      </c>
      <c r="AM227" s="1" t="s">
        <v>18</v>
      </c>
      <c r="AN227" s="11">
        <v>66.787999999999997</v>
      </c>
      <c r="AO227" s="1" t="s">
        <v>18</v>
      </c>
      <c r="AP227" s="11">
        <v>37.584000000000003</v>
      </c>
      <c r="AQ227" s="1" t="s">
        <v>587</v>
      </c>
      <c r="AR227" s="1">
        <v>0.66700000000000004</v>
      </c>
      <c r="AS227" s="1">
        <v>0</v>
      </c>
      <c r="AT227" s="1">
        <v>2</v>
      </c>
      <c r="AU227" s="1">
        <v>2</v>
      </c>
      <c r="AV227" s="1">
        <v>0</v>
      </c>
      <c r="AW227" s="1">
        <v>2</v>
      </c>
    </row>
    <row r="228" spans="1:49" x14ac:dyDescent="0.25">
      <c r="A228" s="10" t="s">
        <v>378</v>
      </c>
      <c r="B228" s="1">
        <v>4</v>
      </c>
      <c r="E228" s="10" t="s">
        <v>28</v>
      </c>
      <c r="F228" s="10" t="s">
        <v>27</v>
      </c>
      <c r="G228" s="10" t="s">
        <v>379</v>
      </c>
      <c r="H228" s="1">
        <v>600</v>
      </c>
      <c r="I228" s="11">
        <v>0.124273119</v>
      </c>
      <c r="J228" s="10" t="s">
        <v>36</v>
      </c>
      <c r="K228" s="1">
        <v>213.24299999999999</v>
      </c>
      <c r="L228" s="1" t="s">
        <v>25</v>
      </c>
      <c r="M228" s="1">
        <f t="shared" si="4"/>
        <v>-2.550723533365554</v>
      </c>
      <c r="N228" s="1">
        <v>2.0510000000000002</v>
      </c>
      <c r="O228" s="1" t="s">
        <v>18</v>
      </c>
      <c r="P228" s="11">
        <v>87.308999999999997</v>
      </c>
      <c r="Q228" s="1" t="s">
        <v>18</v>
      </c>
      <c r="R228" s="11">
        <v>130.18</v>
      </c>
      <c r="S228" s="1" t="s">
        <v>15</v>
      </c>
      <c r="T228" s="1">
        <v>300</v>
      </c>
      <c r="U228" s="1" t="s">
        <v>18</v>
      </c>
      <c r="V228" s="11">
        <v>201.66800000000001</v>
      </c>
      <c r="W228" s="1">
        <v>1.5</v>
      </c>
      <c r="X228" s="1" t="s">
        <v>18</v>
      </c>
      <c r="Y228" s="11">
        <v>13.675000000000001</v>
      </c>
      <c r="AA228" s="1" t="s">
        <v>17</v>
      </c>
      <c r="AB228" s="1" t="s">
        <v>18</v>
      </c>
      <c r="AC228" s="1">
        <v>36.799999999999997</v>
      </c>
      <c r="AD228" s="1" t="s">
        <v>18</v>
      </c>
      <c r="AE228" s="1">
        <v>82</v>
      </c>
      <c r="AF228" s="1" t="s">
        <v>16</v>
      </c>
      <c r="AG228" s="1" t="s">
        <v>18</v>
      </c>
      <c r="AH228" s="1">
        <v>300</v>
      </c>
      <c r="AI228" s="1" t="s">
        <v>18</v>
      </c>
      <c r="AJ228" s="1">
        <v>300</v>
      </c>
      <c r="AK228" s="1" t="s">
        <v>18</v>
      </c>
      <c r="AL228" s="1">
        <v>300</v>
      </c>
      <c r="AM228" s="1" t="s">
        <v>18</v>
      </c>
      <c r="AN228" s="11">
        <v>17.597000000000001</v>
      </c>
      <c r="AO228" s="1" t="s">
        <v>18</v>
      </c>
      <c r="AP228" s="11">
        <v>69.617999999999995</v>
      </c>
      <c r="AQ228" s="11">
        <v>77.144999999999996</v>
      </c>
      <c r="AR228" s="1">
        <v>0</v>
      </c>
      <c r="AS228" s="1">
        <v>0</v>
      </c>
      <c r="AT228" s="1">
        <v>0</v>
      </c>
      <c r="AU228" s="1">
        <v>0</v>
      </c>
      <c r="AV228" s="1">
        <v>4</v>
      </c>
      <c r="AW228" s="1">
        <v>4</v>
      </c>
    </row>
    <row r="229" spans="1:49" x14ac:dyDescent="0.25">
      <c r="A229" s="10" t="s">
        <v>382</v>
      </c>
      <c r="C229" s="1" t="s">
        <v>380</v>
      </c>
      <c r="D229" s="1">
        <v>0</v>
      </c>
      <c r="E229" s="10" t="s">
        <v>28</v>
      </c>
      <c r="F229" s="10" t="s">
        <v>27</v>
      </c>
      <c r="G229" s="10" t="s">
        <v>381</v>
      </c>
      <c r="H229" s="1">
        <v>120</v>
      </c>
      <c r="I229" s="11">
        <v>0.19700000000000001</v>
      </c>
      <c r="J229" s="10" t="s">
        <v>24</v>
      </c>
      <c r="K229" s="1">
        <v>303.83100000000002</v>
      </c>
      <c r="L229" s="1" t="s">
        <v>25</v>
      </c>
      <c r="M229" s="1">
        <f t="shared" si="4"/>
        <v>-3.4034508369817478</v>
      </c>
      <c r="N229" s="1">
        <v>4.9169999999999998</v>
      </c>
      <c r="O229" s="1" t="s">
        <v>15</v>
      </c>
      <c r="P229" s="11">
        <v>71.069000000000003</v>
      </c>
      <c r="Q229" s="1" t="s">
        <v>18</v>
      </c>
      <c r="R229" s="11">
        <v>40.466999999999999</v>
      </c>
      <c r="S229" s="1" t="s">
        <v>15</v>
      </c>
      <c r="T229" s="11">
        <v>122.423</v>
      </c>
      <c r="U229" s="1" t="s">
        <v>18</v>
      </c>
      <c r="V229" s="11">
        <v>51.319000000000003</v>
      </c>
      <c r="W229" s="1">
        <v>2.4</v>
      </c>
      <c r="Y229" s="1" t="s">
        <v>17</v>
      </c>
      <c r="Z229" s="1" t="s">
        <v>15</v>
      </c>
      <c r="AA229" s="1">
        <v>100</v>
      </c>
      <c r="AB229" s="1" t="s">
        <v>18</v>
      </c>
      <c r="AC229" s="1">
        <v>17.3</v>
      </c>
      <c r="AD229" s="1" t="s">
        <v>18</v>
      </c>
      <c r="AE229" s="1">
        <v>91</v>
      </c>
      <c r="AF229" s="1" t="s">
        <v>26</v>
      </c>
      <c r="AG229" s="1" t="s">
        <v>18</v>
      </c>
      <c r="AH229" s="11">
        <v>22.712</v>
      </c>
      <c r="AI229" s="1" t="s">
        <v>18</v>
      </c>
      <c r="AJ229" s="11">
        <v>12.75</v>
      </c>
      <c r="AK229" s="1" t="s">
        <v>18</v>
      </c>
      <c r="AL229" s="11">
        <v>14.019</v>
      </c>
      <c r="AM229" s="1" t="s">
        <v>18</v>
      </c>
      <c r="AN229" s="1">
        <v>8.6</v>
      </c>
      <c r="AO229" s="1" t="s">
        <v>18</v>
      </c>
      <c r="AP229" s="11">
        <v>9.5500000000000007</v>
      </c>
      <c r="AQ229" s="1" t="s">
        <v>587</v>
      </c>
      <c r="AR229" s="1">
        <v>0.33300000000000002</v>
      </c>
      <c r="AS229" s="1">
        <v>4</v>
      </c>
      <c r="AT229" s="1">
        <v>6</v>
      </c>
      <c r="AU229" s="1">
        <v>2</v>
      </c>
      <c r="AV229" s="1">
        <v>4</v>
      </c>
      <c r="AW229" s="1">
        <v>6</v>
      </c>
    </row>
    <row r="230" spans="1:49" x14ac:dyDescent="0.25">
      <c r="A230" s="10" t="s">
        <v>383</v>
      </c>
      <c r="C230" s="1" t="s">
        <v>384</v>
      </c>
      <c r="D230" s="1">
        <v>0</v>
      </c>
      <c r="E230" s="10" t="s">
        <v>28</v>
      </c>
      <c r="F230" s="10" t="s">
        <v>27</v>
      </c>
      <c r="G230" s="10" t="s">
        <v>381</v>
      </c>
      <c r="H230" s="1">
        <v>10</v>
      </c>
      <c r="I230" s="11">
        <v>8.5999999999999993E-2</v>
      </c>
      <c r="J230" s="10" t="s">
        <v>24</v>
      </c>
      <c r="K230" s="1">
        <v>281.35700000000003</v>
      </c>
      <c r="L230" s="1" t="s">
        <v>35</v>
      </c>
      <c r="M230" s="1">
        <f t="shared" si="4"/>
        <v>-4.4492577246208294</v>
      </c>
      <c r="N230" s="1">
        <v>3.8090000000000002</v>
      </c>
      <c r="O230" s="1" t="s">
        <v>15</v>
      </c>
      <c r="P230" s="1">
        <v>300</v>
      </c>
      <c r="Q230" s="1" t="s">
        <v>18</v>
      </c>
      <c r="R230" s="11">
        <v>133.036</v>
      </c>
      <c r="S230" s="1" t="s">
        <v>15</v>
      </c>
      <c r="T230" s="1">
        <v>300</v>
      </c>
      <c r="U230" s="1" t="s">
        <v>15</v>
      </c>
      <c r="V230" s="1">
        <v>300</v>
      </c>
      <c r="W230" s="1">
        <v>1</v>
      </c>
      <c r="Y230" s="1" t="s">
        <v>17</v>
      </c>
      <c r="AA230" s="1" t="s">
        <v>17</v>
      </c>
      <c r="AB230" s="1" t="s">
        <v>18</v>
      </c>
      <c r="AC230" s="1">
        <v>15.2</v>
      </c>
      <c r="AD230" s="1" t="s">
        <v>18</v>
      </c>
      <c r="AE230" s="1">
        <v>6</v>
      </c>
      <c r="AF230" s="1" t="s">
        <v>26</v>
      </c>
      <c r="AG230" s="1" t="s">
        <v>18</v>
      </c>
      <c r="AH230" s="1">
        <v>300</v>
      </c>
      <c r="AI230" s="1" t="s">
        <v>18</v>
      </c>
      <c r="AJ230" s="1">
        <v>300</v>
      </c>
      <c r="AK230" s="1" t="s">
        <v>18</v>
      </c>
      <c r="AL230" s="1">
        <v>300</v>
      </c>
      <c r="AM230" s="1" t="s">
        <v>18</v>
      </c>
      <c r="AN230" s="1">
        <v>300</v>
      </c>
      <c r="AO230" s="1" t="s">
        <v>18</v>
      </c>
      <c r="AP230" s="1">
        <v>300</v>
      </c>
      <c r="AQ230" s="1" t="s">
        <v>587</v>
      </c>
      <c r="AR230" s="1">
        <v>0.23499999999999999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</row>
    <row r="231" spans="1:49" x14ac:dyDescent="0.25">
      <c r="A231" s="10" t="s">
        <v>393</v>
      </c>
      <c r="B231" s="1">
        <v>1</v>
      </c>
      <c r="C231" s="1" t="s">
        <v>394</v>
      </c>
      <c r="D231" s="1">
        <v>0</v>
      </c>
      <c r="E231" s="10" t="s">
        <v>28</v>
      </c>
      <c r="F231" s="10" t="s">
        <v>27</v>
      </c>
      <c r="G231" s="10" t="s">
        <v>395</v>
      </c>
      <c r="H231" s="1">
        <v>15</v>
      </c>
      <c r="I231" s="11">
        <v>1.08</v>
      </c>
      <c r="J231" s="10" t="s">
        <v>36</v>
      </c>
      <c r="K231" s="1">
        <v>259.351</v>
      </c>
      <c r="L231" s="1" t="s">
        <v>25</v>
      </c>
      <c r="M231" s="1">
        <f t="shared" si="4"/>
        <v>-4.2377966678204606</v>
      </c>
      <c r="N231" s="1">
        <v>2.5979999999999999</v>
      </c>
      <c r="O231" s="1" t="s">
        <v>15</v>
      </c>
      <c r="P231" s="11">
        <v>275.20299999999997</v>
      </c>
      <c r="Q231" s="1" t="s">
        <v>15</v>
      </c>
      <c r="R231" s="11">
        <v>136.97300000000001</v>
      </c>
      <c r="S231" s="1" t="s">
        <v>18</v>
      </c>
      <c r="T231" s="11">
        <v>186.22800000000001</v>
      </c>
      <c r="U231" s="1" t="s">
        <v>18</v>
      </c>
      <c r="V231" s="11">
        <v>210.19300000000001</v>
      </c>
      <c r="W231" s="1">
        <v>0.9</v>
      </c>
      <c r="Y231" s="1" t="s">
        <v>17</v>
      </c>
      <c r="AA231" s="1" t="s">
        <v>17</v>
      </c>
      <c r="AB231" s="1" t="s">
        <v>18</v>
      </c>
      <c r="AC231" s="1">
        <v>19.600000000000001</v>
      </c>
      <c r="AD231" s="1" t="s">
        <v>18</v>
      </c>
      <c r="AE231" s="1">
        <v>8</v>
      </c>
      <c r="AF231" s="1" t="s">
        <v>16</v>
      </c>
      <c r="AG231" s="1" t="s">
        <v>18</v>
      </c>
      <c r="AH231" s="11">
        <v>137.80000000000001</v>
      </c>
      <c r="AI231" s="1" t="s">
        <v>18</v>
      </c>
      <c r="AJ231" s="11">
        <v>80.760000000000005</v>
      </c>
      <c r="AK231" s="1" t="s">
        <v>18</v>
      </c>
      <c r="AL231" s="11">
        <v>14.59</v>
      </c>
      <c r="AM231" s="1" t="s">
        <v>18</v>
      </c>
      <c r="AN231" s="11">
        <v>4.8479999999999999</v>
      </c>
      <c r="AO231" s="1" t="s">
        <v>18</v>
      </c>
      <c r="AP231" s="11">
        <v>6.5430000000000001</v>
      </c>
      <c r="AQ231" s="1" t="s">
        <v>587</v>
      </c>
      <c r="AR231" s="1">
        <v>0.4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</row>
    <row r="232" spans="1:49" x14ac:dyDescent="0.25">
      <c r="A232" s="10" t="s">
        <v>396</v>
      </c>
      <c r="B232" s="1">
        <v>2</v>
      </c>
      <c r="C232" s="1" t="s">
        <v>397</v>
      </c>
      <c r="D232" s="1">
        <v>0</v>
      </c>
      <c r="E232" s="10" t="s">
        <v>28</v>
      </c>
      <c r="F232" s="10" t="s">
        <v>27</v>
      </c>
      <c r="G232" s="10" t="s">
        <v>118</v>
      </c>
      <c r="H232" s="1">
        <v>1250</v>
      </c>
      <c r="I232" s="11">
        <v>4.6740000000000004</v>
      </c>
      <c r="J232" s="10" t="s">
        <v>24</v>
      </c>
      <c r="K232" s="1">
        <v>218.255</v>
      </c>
      <c r="L232" s="1" t="s">
        <v>25</v>
      </c>
      <c r="M232" s="1">
        <f t="shared" si="4"/>
        <v>-2.2420541887282508</v>
      </c>
      <c r="N232" s="1">
        <v>0.88200000000000001</v>
      </c>
      <c r="O232" s="1" t="s">
        <v>15</v>
      </c>
      <c r="P232" s="1">
        <v>300</v>
      </c>
      <c r="Q232" s="1" t="s">
        <v>15</v>
      </c>
      <c r="R232" s="1">
        <v>300</v>
      </c>
      <c r="S232" s="1" t="s">
        <v>15</v>
      </c>
      <c r="T232" s="1">
        <v>300</v>
      </c>
      <c r="U232" s="1" t="s">
        <v>15</v>
      </c>
      <c r="V232" s="1">
        <v>300</v>
      </c>
      <c r="W232" s="1">
        <v>1</v>
      </c>
      <c r="Y232" s="1" t="s">
        <v>17</v>
      </c>
      <c r="AA232" s="1" t="s">
        <v>17</v>
      </c>
      <c r="AB232" s="1" t="s">
        <v>18</v>
      </c>
      <c r="AC232" s="1">
        <v>279.5</v>
      </c>
      <c r="AD232" s="1" t="s">
        <v>18</v>
      </c>
      <c r="AE232" s="1">
        <v>4</v>
      </c>
      <c r="AF232" s="1" t="s">
        <v>16</v>
      </c>
      <c r="AG232" s="1" t="s">
        <v>18</v>
      </c>
      <c r="AH232" s="1">
        <v>300</v>
      </c>
      <c r="AI232" s="1" t="s">
        <v>18</v>
      </c>
      <c r="AJ232" s="1">
        <v>300</v>
      </c>
      <c r="AK232" s="1" t="s">
        <v>18</v>
      </c>
      <c r="AL232" s="1">
        <v>300</v>
      </c>
      <c r="AM232" s="1" t="s">
        <v>18</v>
      </c>
      <c r="AN232" s="1">
        <v>300</v>
      </c>
      <c r="AO232" s="1" t="s">
        <v>18</v>
      </c>
      <c r="AP232" s="1">
        <v>300</v>
      </c>
      <c r="AQ232" s="11">
        <v>48.691000000000003</v>
      </c>
      <c r="AR232" s="1">
        <v>0.33300000000000002</v>
      </c>
      <c r="AS232" s="1">
        <v>0</v>
      </c>
      <c r="AT232" s="1">
        <v>2</v>
      </c>
      <c r="AU232" s="1">
        <v>2</v>
      </c>
      <c r="AV232" s="1">
        <v>0</v>
      </c>
      <c r="AW232" s="1">
        <v>2</v>
      </c>
    </row>
    <row r="233" spans="1:49" x14ac:dyDescent="0.25">
      <c r="A233" s="10" t="s">
        <v>399</v>
      </c>
      <c r="C233" s="1" t="s">
        <v>398</v>
      </c>
      <c r="D233" s="1">
        <v>0</v>
      </c>
      <c r="E233" s="10" t="s">
        <v>28</v>
      </c>
      <c r="F233" s="10" t="s">
        <v>27</v>
      </c>
      <c r="G233" s="10" t="s">
        <v>74</v>
      </c>
      <c r="H233" s="1">
        <v>25</v>
      </c>
      <c r="I233" s="11">
        <v>2</v>
      </c>
      <c r="J233" s="10" t="s">
        <v>24</v>
      </c>
      <c r="K233" s="1">
        <v>287.447</v>
      </c>
      <c r="L233" s="1" t="s">
        <v>25</v>
      </c>
      <c r="M233" s="1">
        <f t="shared" si="4"/>
        <v>-4.0606177717295262</v>
      </c>
      <c r="N233" s="1">
        <v>4.5919999999999996</v>
      </c>
      <c r="O233" s="1" t="s">
        <v>15</v>
      </c>
      <c r="P233" s="1">
        <v>300</v>
      </c>
      <c r="Q233" s="1" t="s">
        <v>18</v>
      </c>
      <c r="R233" s="11">
        <v>84.27</v>
      </c>
      <c r="S233" s="1" t="s">
        <v>18</v>
      </c>
      <c r="T233" s="11">
        <v>289.322</v>
      </c>
      <c r="U233" s="1" t="s">
        <v>18</v>
      </c>
      <c r="V233" s="11">
        <v>275.54000000000002</v>
      </c>
      <c r="W233" s="1">
        <v>1.1000000000000001</v>
      </c>
      <c r="Y233" s="1" t="s">
        <v>17</v>
      </c>
      <c r="AA233" s="1" t="s">
        <v>17</v>
      </c>
      <c r="AB233" s="1" t="s">
        <v>18</v>
      </c>
      <c r="AC233" s="1">
        <v>23.4</v>
      </c>
      <c r="AD233" s="1" t="s">
        <v>18</v>
      </c>
      <c r="AE233" s="1">
        <v>88</v>
      </c>
      <c r="AF233" s="1" t="s">
        <v>16</v>
      </c>
      <c r="AG233" s="1" t="s">
        <v>18</v>
      </c>
      <c r="AH233" s="1">
        <v>300</v>
      </c>
      <c r="AI233" s="1" t="s">
        <v>18</v>
      </c>
      <c r="AJ233" s="1">
        <v>300</v>
      </c>
      <c r="AK233" s="1" t="s">
        <v>18</v>
      </c>
      <c r="AL233" s="1">
        <v>300</v>
      </c>
      <c r="AM233" s="1" t="s">
        <v>18</v>
      </c>
      <c r="AN233" s="1">
        <v>300</v>
      </c>
      <c r="AO233" s="1" t="s">
        <v>18</v>
      </c>
      <c r="AP233" s="1">
        <v>300</v>
      </c>
      <c r="AQ233" s="1" t="s">
        <v>588</v>
      </c>
      <c r="AR233" s="1">
        <v>0.68400000000000005</v>
      </c>
      <c r="AS233" s="1">
        <v>0</v>
      </c>
      <c r="AT233" s="1">
        <v>2</v>
      </c>
      <c r="AU233" s="1">
        <v>2</v>
      </c>
      <c r="AV233" s="1">
        <v>4</v>
      </c>
      <c r="AW233" s="1">
        <v>6</v>
      </c>
    </row>
    <row r="234" spans="1:49" x14ac:dyDescent="0.25">
      <c r="A234" s="10" t="s">
        <v>403</v>
      </c>
      <c r="B234" s="1">
        <v>1</v>
      </c>
      <c r="C234" s="1" t="s">
        <v>402</v>
      </c>
      <c r="D234" s="1">
        <v>0</v>
      </c>
      <c r="E234" s="10" t="s">
        <v>28</v>
      </c>
      <c r="F234" s="10" t="s">
        <v>27</v>
      </c>
      <c r="G234" s="10" t="s">
        <v>61</v>
      </c>
      <c r="H234" s="1">
        <v>60</v>
      </c>
      <c r="I234" s="11">
        <v>0.77800000000000002</v>
      </c>
      <c r="J234" s="10" t="s">
        <v>36</v>
      </c>
      <c r="K234" s="1">
        <v>263.38200000000001</v>
      </c>
      <c r="L234" s="1" t="s">
        <v>25</v>
      </c>
      <c r="M234" s="1">
        <f t="shared" si="4"/>
        <v>-3.6424348407896066</v>
      </c>
      <c r="N234" s="1">
        <v>4.8650000000000002</v>
      </c>
      <c r="O234" s="1" t="s">
        <v>18</v>
      </c>
      <c r="P234" s="11">
        <v>83.775000000000006</v>
      </c>
      <c r="Q234" s="1" t="s">
        <v>18</v>
      </c>
      <c r="R234" s="11">
        <v>22.207000000000001</v>
      </c>
      <c r="S234" s="1" t="s">
        <v>18</v>
      </c>
      <c r="T234" s="11">
        <v>39.277000000000001</v>
      </c>
      <c r="U234" s="1" t="s">
        <v>18</v>
      </c>
      <c r="V234" s="11">
        <v>42.692</v>
      </c>
      <c r="W234" s="1">
        <v>0.9</v>
      </c>
      <c r="Y234" s="1" t="s">
        <v>17</v>
      </c>
      <c r="Z234" s="1" t="s">
        <v>18</v>
      </c>
      <c r="AA234" s="1">
        <v>81.3</v>
      </c>
      <c r="AB234" s="1" t="s">
        <v>18</v>
      </c>
      <c r="AC234" s="1">
        <v>6.9</v>
      </c>
      <c r="AD234" s="1" t="s">
        <v>18</v>
      </c>
      <c r="AE234" s="1">
        <v>76</v>
      </c>
      <c r="AF234" s="1" t="s">
        <v>16</v>
      </c>
      <c r="AQ234" s="1" t="s">
        <v>588</v>
      </c>
      <c r="AR234" s="1">
        <v>0.26300000000000001</v>
      </c>
      <c r="AS234" s="1">
        <v>0</v>
      </c>
      <c r="AT234" s="1">
        <v>2</v>
      </c>
      <c r="AU234" s="1">
        <v>2</v>
      </c>
      <c r="AV234" s="1">
        <v>0</v>
      </c>
      <c r="AW234" s="1">
        <v>2</v>
      </c>
    </row>
    <row r="235" spans="1:49" x14ac:dyDescent="0.25">
      <c r="A235" s="10" t="s">
        <v>427</v>
      </c>
      <c r="B235" s="1">
        <v>3</v>
      </c>
      <c r="C235" s="1" t="s">
        <v>428</v>
      </c>
      <c r="D235" s="1">
        <v>0</v>
      </c>
      <c r="E235" s="10" t="s">
        <v>28</v>
      </c>
      <c r="F235" s="10" t="s">
        <v>27</v>
      </c>
      <c r="G235" s="10" t="s">
        <v>58</v>
      </c>
      <c r="H235" s="1">
        <v>1000</v>
      </c>
      <c r="I235" s="11">
        <v>42.987000000000002</v>
      </c>
      <c r="J235" s="10" t="s">
        <v>24</v>
      </c>
      <c r="K235" s="1">
        <v>581.57600000000002</v>
      </c>
      <c r="L235" s="1" t="s">
        <v>35</v>
      </c>
      <c r="M235" s="1">
        <f t="shared" si="4"/>
        <v>-2.7646064761133129</v>
      </c>
      <c r="N235" s="1">
        <v>-4.2629999999999999</v>
      </c>
      <c r="O235" s="1" t="s">
        <v>15</v>
      </c>
      <c r="P235" s="1">
        <v>300</v>
      </c>
      <c r="Q235" s="1" t="s">
        <v>15</v>
      </c>
      <c r="R235" s="1">
        <v>300</v>
      </c>
      <c r="S235" s="1" t="s">
        <v>15</v>
      </c>
      <c r="T235" s="1">
        <v>300</v>
      </c>
      <c r="U235" s="1" t="s">
        <v>15</v>
      </c>
      <c r="V235" s="1">
        <v>300</v>
      </c>
      <c r="W235" s="1">
        <v>1</v>
      </c>
      <c r="Y235" s="1" t="s">
        <v>17</v>
      </c>
      <c r="AA235" s="1" t="s">
        <v>17</v>
      </c>
      <c r="AB235" s="1" t="s">
        <v>15</v>
      </c>
      <c r="AC235" s="1">
        <v>300</v>
      </c>
      <c r="AD235" s="1" t="s">
        <v>18</v>
      </c>
      <c r="AE235" s="1">
        <v>3</v>
      </c>
      <c r="AF235" s="1" t="s">
        <v>16</v>
      </c>
      <c r="AG235" s="1" t="s">
        <v>18</v>
      </c>
      <c r="AH235" s="1">
        <v>300</v>
      </c>
      <c r="AI235" s="1" t="s">
        <v>18</v>
      </c>
      <c r="AJ235" s="1">
        <v>300</v>
      </c>
      <c r="AK235" s="1" t="s">
        <v>18</v>
      </c>
      <c r="AL235" s="1">
        <v>300</v>
      </c>
      <c r="AM235" s="1" t="s">
        <v>18</v>
      </c>
      <c r="AN235" s="1">
        <v>300</v>
      </c>
      <c r="AO235" s="1" t="s">
        <v>18</v>
      </c>
      <c r="AP235" s="1">
        <v>300</v>
      </c>
      <c r="AQ235" s="1" t="s">
        <v>587</v>
      </c>
      <c r="AR235" s="1">
        <v>0.85699999999999998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</row>
    <row r="236" spans="1:49" x14ac:dyDescent="0.25">
      <c r="A236" s="10" t="s">
        <v>455</v>
      </c>
      <c r="B236" s="1">
        <v>1</v>
      </c>
      <c r="C236" s="1" t="s">
        <v>456</v>
      </c>
      <c r="D236" s="1">
        <v>0</v>
      </c>
      <c r="E236" s="10" t="s">
        <v>28</v>
      </c>
      <c r="F236" s="10" t="s">
        <v>27</v>
      </c>
      <c r="G236" s="10" t="s">
        <v>445</v>
      </c>
      <c r="H236" s="1">
        <v>20</v>
      </c>
      <c r="I236" s="11">
        <v>0.13</v>
      </c>
      <c r="J236" s="10" t="s">
        <v>36</v>
      </c>
      <c r="K236" s="1">
        <v>387.43799999999999</v>
      </c>
      <c r="L236" s="1" t="s">
        <v>25</v>
      </c>
      <c r="M236" s="1">
        <f t="shared" si="4"/>
        <v>-4.2871722185016807</v>
      </c>
      <c r="N236" s="1">
        <v>2.1819999999999999</v>
      </c>
      <c r="O236" s="1" t="s">
        <v>18</v>
      </c>
      <c r="P236" s="11">
        <v>295.84800000000001</v>
      </c>
      <c r="Q236" s="1" t="s">
        <v>18</v>
      </c>
      <c r="R236" s="11">
        <v>237.64500000000001</v>
      </c>
      <c r="S236" s="1" t="s">
        <v>15</v>
      </c>
      <c r="T236" s="1">
        <v>300</v>
      </c>
      <c r="U236" s="1" t="s">
        <v>15</v>
      </c>
      <c r="V236" s="1">
        <v>300</v>
      </c>
      <c r="W236" s="1">
        <v>1</v>
      </c>
      <c r="Y236" s="1" t="s">
        <v>17</v>
      </c>
      <c r="AA236" s="1" t="s">
        <v>17</v>
      </c>
      <c r="AB236" s="1" t="s">
        <v>15</v>
      </c>
      <c r="AC236" s="1">
        <v>300</v>
      </c>
      <c r="AD236" s="1" t="s">
        <v>18</v>
      </c>
      <c r="AE236" s="1">
        <v>60</v>
      </c>
      <c r="AF236" s="1" t="s">
        <v>16</v>
      </c>
      <c r="AQ236" s="1" t="s">
        <v>588</v>
      </c>
      <c r="AR236" s="1">
        <v>0.52600000000000002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</row>
    <row r="237" spans="1:49" x14ac:dyDescent="0.25">
      <c r="A237" s="10" t="s">
        <v>470</v>
      </c>
      <c r="B237" s="1">
        <v>1</v>
      </c>
      <c r="C237" s="1" t="s">
        <v>469</v>
      </c>
      <c r="D237" s="1">
        <v>0</v>
      </c>
      <c r="E237" s="10" t="s">
        <v>28</v>
      </c>
      <c r="F237" s="10" t="s">
        <v>27</v>
      </c>
      <c r="G237" s="10" t="s">
        <v>98</v>
      </c>
      <c r="H237" s="1">
        <v>8</v>
      </c>
      <c r="I237" s="11">
        <v>0.04</v>
      </c>
      <c r="J237" s="10" t="s">
        <v>24</v>
      </c>
      <c r="K237" s="1">
        <v>325.49299999999999</v>
      </c>
      <c r="L237" s="1" t="s">
        <v>25</v>
      </c>
      <c r="M237" s="1">
        <f t="shared" si="4"/>
        <v>-4.6094516661455618</v>
      </c>
      <c r="N237" s="1">
        <v>5.24</v>
      </c>
      <c r="O237" s="1" t="s">
        <v>15</v>
      </c>
      <c r="P237" s="11">
        <v>141.00800000000001</v>
      </c>
      <c r="Q237" s="1" t="s">
        <v>18</v>
      </c>
      <c r="R237" s="11">
        <v>99.353999999999999</v>
      </c>
      <c r="S237" s="1" t="s">
        <v>18</v>
      </c>
      <c r="T237" s="11">
        <v>108.38200000000001</v>
      </c>
      <c r="U237" s="1" t="s">
        <v>18</v>
      </c>
      <c r="V237" s="11">
        <v>119.613</v>
      </c>
      <c r="W237" s="1">
        <v>0.9</v>
      </c>
      <c r="Y237" s="1" t="s">
        <v>17</v>
      </c>
      <c r="Z237" s="1" t="s">
        <v>18</v>
      </c>
      <c r="AA237" s="11">
        <v>74.8</v>
      </c>
      <c r="AB237" s="1" t="s">
        <v>18</v>
      </c>
      <c r="AC237" s="1">
        <v>6.6</v>
      </c>
      <c r="AD237" s="1" t="s">
        <v>18</v>
      </c>
      <c r="AE237" s="1">
        <v>56</v>
      </c>
      <c r="AF237" s="1" t="s">
        <v>26</v>
      </c>
      <c r="AQ237" s="1" t="s">
        <v>588</v>
      </c>
      <c r="AR237" s="1">
        <v>0.45500000000000002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</row>
    <row r="238" spans="1:49" x14ac:dyDescent="0.25">
      <c r="A238" s="10" t="s">
        <v>473</v>
      </c>
      <c r="B238" s="1">
        <v>1</v>
      </c>
      <c r="C238" s="1" t="s">
        <v>474</v>
      </c>
      <c r="D238" s="1">
        <v>0</v>
      </c>
      <c r="E238" s="10" t="s">
        <v>28</v>
      </c>
      <c r="F238" s="10" t="s">
        <v>27</v>
      </c>
      <c r="G238" s="10" t="s">
        <v>475</v>
      </c>
      <c r="H238" s="1">
        <v>15</v>
      </c>
      <c r="I238" s="11">
        <v>0.9</v>
      </c>
      <c r="J238" s="10" t="s">
        <v>36</v>
      </c>
      <c r="K238" s="1">
        <v>301.471</v>
      </c>
      <c r="L238" s="1" t="s">
        <v>25</v>
      </c>
      <c r="M238" s="1">
        <f t="shared" si="4"/>
        <v>-4.3031542824761386</v>
      </c>
      <c r="N238" s="1">
        <v>5.1509999999999998</v>
      </c>
      <c r="O238" s="1" t="s">
        <v>15</v>
      </c>
      <c r="P238" s="1">
        <v>300</v>
      </c>
      <c r="Q238" s="1" t="s">
        <v>15</v>
      </c>
      <c r="R238" s="1">
        <v>300</v>
      </c>
      <c r="S238" s="1" t="s">
        <v>15</v>
      </c>
      <c r="T238" s="1">
        <v>300</v>
      </c>
      <c r="U238" s="1" t="s">
        <v>15</v>
      </c>
      <c r="V238" s="1">
        <v>300</v>
      </c>
      <c r="W238" s="1">
        <v>1</v>
      </c>
      <c r="Y238" s="1" t="s">
        <v>17</v>
      </c>
      <c r="AA238" s="1" t="s">
        <v>17</v>
      </c>
      <c r="AB238" s="1" t="s">
        <v>15</v>
      </c>
      <c r="AC238" s="1">
        <v>300</v>
      </c>
      <c r="AD238" s="1" t="s">
        <v>18</v>
      </c>
      <c r="AE238" s="1">
        <v>66</v>
      </c>
      <c r="AF238" s="1" t="s">
        <v>16</v>
      </c>
      <c r="AQ238" s="1" t="s">
        <v>588</v>
      </c>
      <c r="AR238" s="1">
        <v>0.7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</row>
    <row r="239" spans="1:49" x14ac:dyDescent="0.25">
      <c r="A239" s="10" t="s">
        <v>477</v>
      </c>
      <c r="C239" s="1" t="s">
        <v>476</v>
      </c>
      <c r="D239" s="1">
        <v>0</v>
      </c>
      <c r="E239" s="10" t="s">
        <v>28</v>
      </c>
      <c r="F239" s="10" t="s">
        <v>27</v>
      </c>
      <c r="G239" s="10" t="s">
        <v>105</v>
      </c>
      <c r="H239" s="1">
        <v>10</v>
      </c>
      <c r="I239" s="11">
        <v>2.1999999999999999E-2</v>
      </c>
      <c r="J239" s="10" t="s">
        <v>36</v>
      </c>
      <c r="K239" s="1">
        <v>278.39699999999999</v>
      </c>
      <c r="L239" s="1" t="s">
        <v>25</v>
      </c>
      <c r="M239" s="1">
        <f t="shared" si="4"/>
        <v>-4.4446645510158751</v>
      </c>
      <c r="N239" s="1">
        <v>3.6339999999999999</v>
      </c>
      <c r="O239" s="1" t="s">
        <v>15</v>
      </c>
      <c r="P239" s="1">
        <v>300</v>
      </c>
      <c r="Q239" s="1" t="s">
        <v>15</v>
      </c>
      <c r="R239" s="1">
        <v>300</v>
      </c>
      <c r="S239" s="1" t="s">
        <v>15</v>
      </c>
      <c r="T239" s="1">
        <v>300</v>
      </c>
      <c r="U239" s="1" t="s">
        <v>15</v>
      </c>
      <c r="V239" s="1">
        <v>300</v>
      </c>
      <c r="W239" s="1">
        <v>1</v>
      </c>
      <c r="Y239" s="1" t="s">
        <v>17</v>
      </c>
      <c r="Z239" s="1" t="s">
        <v>15</v>
      </c>
      <c r="AA239" s="1">
        <v>100</v>
      </c>
      <c r="AB239" s="1" t="s">
        <v>18</v>
      </c>
      <c r="AC239" s="1">
        <v>52.9</v>
      </c>
      <c r="AD239" s="1" t="s">
        <v>18</v>
      </c>
      <c r="AE239" s="1">
        <v>69</v>
      </c>
      <c r="AF239" s="1" t="s">
        <v>16</v>
      </c>
      <c r="AQ239" s="1" t="s">
        <v>588</v>
      </c>
      <c r="AR239" s="1">
        <v>0.316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</row>
    <row r="240" spans="1:49" x14ac:dyDescent="0.25">
      <c r="A240" s="10" t="s">
        <v>493</v>
      </c>
      <c r="B240" s="1">
        <v>2</v>
      </c>
      <c r="C240" s="1" t="s">
        <v>494</v>
      </c>
      <c r="D240" s="1">
        <v>0</v>
      </c>
      <c r="E240" s="10" t="s">
        <v>28</v>
      </c>
      <c r="F240" s="10" t="s">
        <v>27</v>
      </c>
      <c r="G240" s="10" t="s">
        <v>165</v>
      </c>
      <c r="H240" s="1">
        <v>12.5</v>
      </c>
      <c r="I240" s="11">
        <v>0.05</v>
      </c>
      <c r="J240" s="10" t="s">
        <v>24</v>
      </c>
      <c r="K240" s="1">
        <v>396.63</v>
      </c>
      <c r="L240" s="1" t="s">
        <v>35</v>
      </c>
      <c r="M240" s="1">
        <f t="shared" si="4"/>
        <v>-4.5014755469411876</v>
      </c>
      <c r="N240" s="1">
        <v>9.391</v>
      </c>
      <c r="O240" s="1" t="s">
        <v>15</v>
      </c>
      <c r="P240" s="11">
        <v>135.304</v>
      </c>
      <c r="Q240" s="1" t="s">
        <v>15</v>
      </c>
      <c r="R240" s="11">
        <v>254.434</v>
      </c>
      <c r="S240" s="1" t="s">
        <v>15</v>
      </c>
      <c r="T240" s="11">
        <v>283.447</v>
      </c>
      <c r="U240" s="1" t="s">
        <v>15</v>
      </c>
      <c r="V240" s="11">
        <v>283.88</v>
      </c>
      <c r="W240" s="1">
        <v>1</v>
      </c>
      <c r="Y240" s="1" t="s">
        <v>17</v>
      </c>
      <c r="AA240" s="1" t="s">
        <v>17</v>
      </c>
      <c r="AQ240" s="1" t="s">
        <v>588</v>
      </c>
      <c r="AR240" s="1">
        <v>0.71399999999999997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</row>
  </sheetData>
  <sortState ref="A2:AR239">
    <sortCondition ref="F2:F239"/>
  </sortState>
  <dataConsolidate/>
  <pageMargins left="0.7" right="0.7" top="0.75" bottom="0.75" header="0.3" footer="0.3"/>
  <pageSetup pageOrder="overThenDown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MIKE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fishdj</dc:creator>
  <cp:lastModifiedBy>M Aleo</cp:lastModifiedBy>
  <cp:lastPrinted>2019-08-13T21:13:29Z</cp:lastPrinted>
  <dcterms:created xsi:type="dcterms:W3CDTF">2019-04-15T20:21:31Z</dcterms:created>
  <dcterms:modified xsi:type="dcterms:W3CDTF">2019-09-07T01:22:12Z</dcterms:modified>
</cp:coreProperties>
</file>