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E:\Academic files\My Documents\文章写作\TCS\文章写作\文章投稿\"/>
    </mc:Choice>
  </mc:AlternateContent>
  <xr:revisionPtr revIDLastSave="0" documentId="13_ncr:1_{1AA26E68-6911-40F8-96E9-F55F4ED478C7}" xr6:coauthVersionLast="43" xr6:coauthVersionMax="43" xr10:uidLastSave="{00000000-0000-0000-0000-000000000000}"/>
  <bookViews>
    <workbookView xWindow="-24120" yWindow="-45" windowWidth="24240" windowHeight="13140" activeTab="5" xr2:uid="{00000000-000D-0000-FFFF-FFFF00000000}"/>
  </bookViews>
  <sheets>
    <sheet name="TCS-Supporting Informatioin" sheetId="2" r:id="rId1"/>
    <sheet name="Contents" sheetId="8" r:id="rId2"/>
    <sheet name="Table S1" sheetId="4" r:id="rId3"/>
    <sheet name="Table S2" sheetId="3" r:id="rId4"/>
    <sheet name="Table S3" sheetId="5" r:id="rId5"/>
    <sheet name="Table S4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0" i="6" l="1"/>
  <c r="V69" i="6"/>
  <c r="V68" i="6"/>
  <c r="V67" i="6"/>
  <c r="V66" i="6"/>
  <c r="X65" i="6"/>
  <c r="V65" i="6"/>
  <c r="V64" i="6"/>
  <c r="V63" i="6"/>
  <c r="V62" i="6"/>
  <c r="V61" i="6"/>
  <c r="V60" i="6"/>
  <c r="X59" i="6"/>
  <c r="V59" i="6"/>
  <c r="V58" i="6"/>
  <c r="V57" i="6"/>
  <c r="V56" i="6"/>
  <c r="V55" i="6"/>
  <c r="V54" i="6"/>
  <c r="X53" i="6"/>
  <c r="V53" i="6"/>
  <c r="V52" i="6"/>
  <c r="V51" i="6"/>
  <c r="V50" i="6"/>
  <c r="V49" i="6"/>
  <c r="V48" i="6"/>
  <c r="X47" i="6"/>
  <c r="V47" i="6"/>
  <c r="V46" i="6"/>
  <c r="V45" i="6"/>
  <c r="V44" i="6"/>
  <c r="V43" i="6"/>
  <c r="V42" i="6"/>
  <c r="X41" i="6"/>
  <c r="V41" i="6"/>
  <c r="V40" i="6"/>
  <c r="V39" i="6"/>
  <c r="V38" i="6"/>
  <c r="V37" i="6"/>
  <c r="V36" i="6"/>
  <c r="X35" i="6"/>
  <c r="V35" i="6"/>
  <c r="V34" i="6"/>
  <c r="V33" i="6"/>
  <c r="V32" i="6"/>
  <c r="V31" i="6"/>
  <c r="V30" i="6"/>
  <c r="X29" i="6"/>
  <c r="V29" i="6"/>
  <c r="V28" i="6"/>
  <c r="V27" i="6"/>
  <c r="V26" i="6"/>
  <c r="V25" i="6"/>
  <c r="V24" i="6"/>
  <c r="X23" i="6"/>
  <c r="V23" i="6"/>
  <c r="V22" i="6"/>
  <c r="V21" i="6"/>
  <c r="V20" i="6"/>
  <c r="V19" i="6"/>
  <c r="V18" i="6"/>
  <c r="X17" i="6"/>
  <c r="V17" i="6"/>
  <c r="V16" i="6"/>
  <c r="V15" i="6"/>
  <c r="V14" i="6"/>
  <c r="V13" i="6"/>
  <c r="V12" i="6"/>
  <c r="X11" i="6"/>
  <c r="V11" i="6"/>
  <c r="V10" i="6"/>
  <c r="V9" i="6"/>
  <c r="V8" i="6"/>
  <c r="V7" i="6"/>
  <c r="V6" i="6"/>
  <c r="X5" i="6"/>
  <c r="V5" i="6"/>
  <c r="O120" i="3" l="1"/>
  <c r="N120" i="3"/>
  <c r="O117" i="3"/>
  <c r="N117" i="3"/>
  <c r="O114" i="3"/>
  <c r="N114" i="3"/>
  <c r="O111" i="3"/>
  <c r="N111" i="3"/>
  <c r="O108" i="3"/>
  <c r="N108" i="3"/>
  <c r="O99" i="3"/>
  <c r="N99" i="3"/>
  <c r="O96" i="3"/>
  <c r="N96" i="3"/>
  <c r="O93" i="3"/>
  <c r="N93" i="3"/>
  <c r="O90" i="3"/>
  <c r="N90" i="3"/>
  <c r="O87" i="3"/>
  <c r="N87" i="3"/>
  <c r="O84" i="3"/>
  <c r="N84" i="3"/>
  <c r="O78" i="3"/>
  <c r="N78" i="3"/>
  <c r="O75" i="3"/>
  <c r="N75" i="3"/>
  <c r="O72" i="3"/>
  <c r="N72" i="3"/>
  <c r="O70" i="3"/>
  <c r="N70" i="3"/>
  <c r="O67" i="3"/>
  <c r="N67" i="3"/>
  <c r="O64" i="3"/>
  <c r="N64" i="3"/>
  <c r="O58" i="3"/>
  <c r="N58" i="3"/>
  <c r="O55" i="3"/>
  <c r="N55" i="3"/>
  <c r="O52" i="3"/>
  <c r="N52" i="3"/>
  <c r="O49" i="3"/>
  <c r="N49" i="3"/>
  <c r="O47" i="3"/>
  <c r="N47" i="3"/>
  <c r="O44" i="3"/>
  <c r="N44" i="3"/>
  <c r="O38" i="3"/>
  <c r="N38" i="3"/>
  <c r="O35" i="3"/>
  <c r="N35" i="3"/>
  <c r="O32" i="3"/>
  <c r="N32" i="3"/>
  <c r="O29" i="3"/>
  <c r="N29" i="3"/>
  <c r="O26" i="3"/>
  <c r="N26" i="3"/>
  <c r="O23" i="3"/>
  <c r="N23" i="3"/>
</calcChain>
</file>

<file path=xl/sharedStrings.xml><?xml version="1.0" encoding="utf-8"?>
<sst xmlns="http://schemas.openxmlformats.org/spreadsheetml/2006/main" count="784" uniqueCount="372">
  <si>
    <t>12 hpf</t>
  </si>
  <si>
    <t>24 hpf</t>
  </si>
  <si>
    <t>48 hpf</t>
  </si>
  <si>
    <t>72 hpf</t>
  </si>
  <si>
    <t>96 hpf</t>
  </si>
  <si>
    <t>Gene</t>
  </si>
  <si>
    <t>Concentration (μM)</t>
  </si>
  <si>
    <t>Log2 FC</t>
  </si>
  <si>
    <t>p. value</t>
  </si>
  <si>
    <t>ryraa</t>
  </si>
  <si>
    <t>ryrab</t>
  </si>
  <si>
    <t>ryrba</t>
  </si>
  <si>
    <t>ryrbb</t>
  </si>
  <si>
    <t>ryrg</t>
  </si>
  <si>
    <t>ahr1</t>
  </si>
  <si>
    <t>ahr2</t>
  </si>
  <si>
    <t>thr1</t>
  </si>
  <si>
    <t>thr2</t>
  </si>
  <si>
    <t>mr</t>
  </si>
  <si>
    <t>gr</t>
  </si>
  <si>
    <t>Compound</t>
  </si>
  <si>
    <t>Precursor ion (m/z)</t>
  </si>
  <si>
    <t>Quantification</t>
  </si>
  <si>
    <t>Confirmation</t>
  </si>
  <si>
    <r>
      <t>Linearity, 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(0.1-100 μM)</t>
    </r>
  </si>
  <si>
    <t xml:space="preserve">LOQ </t>
  </si>
  <si>
    <t>(μM)</t>
  </si>
  <si>
    <t>Recovery (%)</t>
  </si>
  <si>
    <t>Q3</t>
  </si>
  <si>
    <t>Declustering potential (v)</t>
  </si>
  <si>
    <t>Collision energy (eV)</t>
  </si>
  <si>
    <t>Triclosan</t>
  </si>
  <si>
    <t>287[M-H]-</t>
  </si>
  <si>
    <r>
      <t>103.62</t>
    </r>
    <r>
      <rPr>
        <sz val="12"/>
        <color theme="1"/>
        <rFont val="宋体"/>
        <family val="3"/>
        <charset val="134"/>
      </rPr>
      <t>±</t>
    </r>
    <r>
      <rPr>
        <sz val="12"/>
        <color theme="1"/>
        <rFont val="Times New Roman"/>
        <family val="1"/>
      </rPr>
      <t>4.03</t>
    </r>
  </si>
  <si>
    <t>Table S2. Concentration of Triclosan (TCS) in water or zebrafish samples during 96 h dynamics research. Three replicates were extracted and analyzed for each treatment type.</t>
  </si>
  <si>
    <t>Water samples</t>
  </si>
  <si>
    <t>Sample Name</t>
  </si>
  <si>
    <t>Component Name</t>
  </si>
  <si>
    <t>Retention Time</t>
  </si>
  <si>
    <t>Standard deviation</t>
  </si>
  <si>
    <t>0h-Control-1</t>
  </si>
  <si>
    <t>287.0 / 35.1</t>
  </si>
  <si>
    <t>N.D.</t>
  </si>
  <si>
    <t>-</t>
  </si>
  <si>
    <t>0h-Control-2</t>
  </si>
  <si>
    <t>0h-Control-3</t>
  </si>
  <si>
    <t>0h-0.03-1</t>
  </si>
  <si>
    <t>0h-0.03-2</t>
  </si>
  <si>
    <t>0h-0.03-3</t>
  </si>
  <si>
    <t>0h-0.13-1</t>
  </si>
  <si>
    <t>0h-0.13-2</t>
  </si>
  <si>
    <t>0h-0.13-3</t>
  </si>
  <si>
    <t>0h-0.26-1</t>
  </si>
  <si>
    <t>0h-0.26-2</t>
  </si>
  <si>
    <t>0h-0.26-3</t>
  </si>
  <si>
    <t>0h-0.52-1</t>
  </si>
  <si>
    <t>0h-0.52-2</t>
  </si>
  <si>
    <t>0h-0.52-3</t>
  </si>
  <si>
    <t>0h-1.04-1</t>
  </si>
  <si>
    <t>0h-1.04-2</t>
  </si>
  <si>
    <t>0h-1.04-3</t>
  </si>
  <si>
    <t>0h-1.73-1</t>
  </si>
  <si>
    <t>0h-1.73-2</t>
  </si>
  <si>
    <t>oh-1.73-h</t>
  </si>
  <si>
    <t>12h-Control-1</t>
  </si>
  <si>
    <t>12h-Control-2</t>
  </si>
  <si>
    <t>12h-Control-3</t>
  </si>
  <si>
    <t>12h-0.03-1</t>
  </si>
  <si>
    <t>12h-0.03-2</t>
  </si>
  <si>
    <t>12h-0.03-3</t>
  </si>
  <si>
    <t>12h-0.13-1</t>
  </si>
  <si>
    <t>12h-0.13-2</t>
  </si>
  <si>
    <t>12h-0.13-3</t>
  </si>
  <si>
    <t>12h-0.26-1</t>
  </si>
  <si>
    <t>12h-0.26-2</t>
  </si>
  <si>
    <t>12h-0.26-3</t>
  </si>
  <si>
    <t>12h-0.52-1</t>
  </si>
  <si>
    <t>12h-0.52-2</t>
  </si>
  <si>
    <t>12h-0.52-3</t>
  </si>
  <si>
    <t>12h-1.04-1</t>
  </si>
  <si>
    <t>12h-1.04-2</t>
  </si>
  <si>
    <t>12h-1.04-3</t>
  </si>
  <si>
    <t>12h-1.73-1</t>
  </si>
  <si>
    <t>12h-1.73-2</t>
  </si>
  <si>
    <t>12h-1.73-3</t>
  </si>
  <si>
    <t>24h-Control-1</t>
  </si>
  <si>
    <t>24h-Control-2</t>
  </si>
  <si>
    <t>24h-Control-3</t>
  </si>
  <si>
    <t>24h-0.03-1</t>
  </si>
  <si>
    <t>24h-0.03-2</t>
  </si>
  <si>
    <t>24h-0.03-3</t>
  </si>
  <si>
    <t>24h-0.13-1</t>
  </si>
  <si>
    <t>24h-0.13-2</t>
  </si>
  <si>
    <t>24h-0.13-3</t>
  </si>
  <si>
    <t>24h-0.26-1</t>
  </si>
  <si>
    <t>24h-0.26-2</t>
  </si>
  <si>
    <t>24h-0.26-3</t>
  </si>
  <si>
    <t>24h-0.52-1</t>
  </si>
  <si>
    <t>24h-0.52-2</t>
  </si>
  <si>
    <t>24h-0.52-3</t>
  </si>
  <si>
    <t>24h-1.04-1</t>
  </si>
  <si>
    <t>24h-1.04-2</t>
  </si>
  <si>
    <t>24h-1.04-3</t>
  </si>
  <si>
    <t>24h-1.73-1</t>
  </si>
  <si>
    <t>24h-1.73-2</t>
  </si>
  <si>
    <t>24h-1.73-3</t>
  </si>
  <si>
    <t>48h-0.03-1</t>
  </si>
  <si>
    <t>48h-0.03-2</t>
  </si>
  <si>
    <t>48h-0.03-3</t>
  </si>
  <si>
    <t>48h-0.13-1</t>
  </si>
  <si>
    <t>48h-0.13-2</t>
  </si>
  <si>
    <t>48h-0.13-3</t>
  </si>
  <si>
    <t>48h-0.26-1</t>
  </si>
  <si>
    <t>48h-0.26-2</t>
  </si>
  <si>
    <t>48h-0.26-3</t>
  </si>
  <si>
    <t>48h-0.52-1</t>
  </si>
  <si>
    <t>48h-0.52-2</t>
  </si>
  <si>
    <t>48h-0.52-3</t>
  </si>
  <si>
    <t>48h-1.04-1</t>
  </si>
  <si>
    <t>48h-1.04-2</t>
  </si>
  <si>
    <t>48h-1.04-3</t>
  </si>
  <si>
    <t>48h-1.73-1</t>
  </si>
  <si>
    <t>48h-1.73-2</t>
  </si>
  <si>
    <t>48h-1.73-3</t>
  </si>
  <si>
    <t>72h-0.03-1</t>
  </si>
  <si>
    <t>72h-0.03-2</t>
  </si>
  <si>
    <t>72h-0.03-3</t>
  </si>
  <si>
    <t>72h-0.13-1</t>
  </si>
  <si>
    <t>72h-0.13-2</t>
  </si>
  <si>
    <t>72h-0.13-3</t>
  </si>
  <si>
    <t>72h-0.26-1</t>
  </si>
  <si>
    <t>72h-0.26-2</t>
  </si>
  <si>
    <t>72h-0.26-3</t>
  </si>
  <si>
    <t>72h-0.52-1</t>
  </si>
  <si>
    <t>72h-0.52-2</t>
  </si>
  <si>
    <t>72h-0.52-3</t>
  </si>
  <si>
    <t>72h-1.04-1</t>
  </si>
  <si>
    <t>72h-1.04-2</t>
  </si>
  <si>
    <t>72h-1.04-3</t>
  </si>
  <si>
    <t>72h-1.73-1</t>
  </si>
  <si>
    <t>72h-1.73-2</t>
  </si>
  <si>
    <t>72h-1.73-3</t>
  </si>
  <si>
    <t>96h-0.03-1</t>
  </si>
  <si>
    <t>96h-0.03-2</t>
  </si>
  <si>
    <t>96h-0.03-3</t>
  </si>
  <si>
    <t>96h-0.13-1</t>
  </si>
  <si>
    <t>96h-0.13-2</t>
  </si>
  <si>
    <t>96h-0.13-3</t>
  </si>
  <si>
    <t>96h-0.26-1</t>
  </si>
  <si>
    <t>96h-0.26-2</t>
  </si>
  <si>
    <t>96h-0.26-3</t>
  </si>
  <si>
    <t>96h-0.52-1</t>
  </si>
  <si>
    <t>96h-0.52-2</t>
  </si>
  <si>
    <t>96h-0.52-3</t>
  </si>
  <si>
    <t>96h-1.04-1</t>
  </si>
  <si>
    <t>96h-1.04-2</t>
  </si>
  <si>
    <t>96h-1.04-3</t>
  </si>
  <si>
    <t>96h-1.73-1</t>
  </si>
  <si>
    <t>96h-1.73-2</t>
  </si>
  <si>
    <t>96h-1.73-3</t>
  </si>
  <si>
    <t>Zebrafish samples</t>
  </si>
  <si>
    <t>Control-1</t>
  </si>
  <si>
    <t>Control-2</t>
  </si>
  <si>
    <t>Control-3</t>
  </si>
  <si>
    <t>12H-Control-1</t>
  </si>
  <si>
    <t>12H-Control-2</t>
  </si>
  <si>
    <t>12H-Control-3</t>
  </si>
  <si>
    <t>12H-0.03-1</t>
  </si>
  <si>
    <t>12H-0.03-2</t>
  </si>
  <si>
    <t>12H-0.03-3</t>
  </si>
  <si>
    <t>12H-0.13-1</t>
  </si>
  <si>
    <t>12H-0.13-2</t>
  </si>
  <si>
    <t>12H-0.13-3</t>
  </si>
  <si>
    <t>12H-0.26-1</t>
  </si>
  <si>
    <t>12H-0.26-2</t>
  </si>
  <si>
    <t>12H-0.26-3</t>
  </si>
  <si>
    <t>12H-0.52-1</t>
  </si>
  <si>
    <t>12H-0.52-2</t>
  </si>
  <si>
    <t>12H-0.52-3</t>
  </si>
  <si>
    <t>12H-1.04-1</t>
  </si>
  <si>
    <t>12H-1.04-2</t>
  </si>
  <si>
    <t>12H-1.04-3</t>
  </si>
  <si>
    <t>12H-1.73-1</t>
  </si>
  <si>
    <t>12H-1.73-2</t>
  </si>
  <si>
    <t>12H-1.73-3</t>
  </si>
  <si>
    <t>24H-Control-1</t>
  </si>
  <si>
    <t>24H-Control-2</t>
  </si>
  <si>
    <t>24H-Control-3</t>
  </si>
  <si>
    <t>24H-0.03-1</t>
  </si>
  <si>
    <t>24H-0.03-2</t>
  </si>
  <si>
    <t>24H-0.03-3</t>
  </si>
  <si>
    <t>24H-0.13-1</t>
  </si>
  <si>
    <t>24H-0.13-2</t>
  </si>
  <si>
    <t>24H-0.26-1</t>
  </si>
  <si>
    <t>24H-0.26-2</t>
  </si>
  <si>
    <t>24H-0.26-3</t>
  </si>
  <si>
    <t>24H-0.52-1</t>
  </si>
  <si>
    <t>24H-0.52-2</t>
  </si>
  <si>
    <t>24H-0.52-3</t>
  </si>
  <si>
    <t>24H-1.04-1</t>
  </si>
  <si>
    <t>24H-1.04-2</t>
  </si>
  <si>
    <t>24H-1.04-3</t>
  </si>
  <si>
    <t>24H-1.73-1</t>
  </si>
  <si>
    <t>24H-1.73-2</t>
  </si>
  <si>
    <t>24H-1.73-3</t>
  </si>
  <si>
    <t>48H-Control-1</t>
  </si>
  <si>
    <t>48H-Control-2</t>
  </si>
  <si>
    <t>48H-Control-3</t>
  </si>
  <si>
    <t>48H-0.03-1</t>
  </si>
  <si>
    <t>48H-0.03-2</t>
  </si>
  <si>
    <t>48H-0.03-3</t>
  </si>
  <si>
    <t>48H-0.13-1</t>
  </si>
  <si>
    <t>48H-0.13-2</t>
  </si>
  <si>
    <t>48H-0.13-3</t>
  </si>
  <si>
    <t>48H-0.26-1</t>
  </si>
  <si>
    <t>48H-0.26-2</t>
  </si>
  <si>
    <t>48H-0.52-1</t>
  </si>
  <si>
    <t>48H-0.52-2</t>
  </si>
  <si>
    <t>48H-0.52-3</t>
  </si>
  <si>
    <t>48H-1.04-1</t>
  </si>
  <si>
    <t>48H-1.04-2</t>
  </si>
  <si>
    <t>48H-1.04-3</t>
  </si>
  <si>
    <t>48H-1.73-1</t>
  </si>
  <si>
    <t>48H-1.73-2</t>
  </si>
  <si>
    <t>48H-1.73-3</t>
  </si>
  <si>
    <t>72H-Control-1</t>
  </si>
  <si>
    <t>72H-Control-2</t>
  </si>
  <si>
    <t>72H-Control-3</t>
  </si>
  <si>
    <t>72H-0.03-1</t>
  </si>
  <si>
    <t>72H-0.03-2</t>
  </si>
  <si>
    <t>72H-0.03-3</t>
  </si>
  <si>
    <t>72H-0.13-1</t>
  </si>
  <si>
    <t>72H-0.13-2</t>
  </si>
  <si>
    <t>72H-0.13-3</t>
  </si>
  <si>
    <t>72H-0.26-1</t>
  </si>
  <si>
    <t>72H-0.26-2</t>
  </si>
  <si>
    <t>72H-0.26-3</t>
  </si>
  <si>
    <t>72H-0.52-1</t>
  </si>
  <si>
    <t>72H-0.52-2</t>
  </si>
  <si>
    <t>72H-0.52-3</t>
  </si>
  <si>
    <t>72H-1.04-1</t>
  </si>
  <si>
    <t>72H-1.04-2</t>
  </si>
  <si>
    <t>72H-1.04-3</t>
  </si>
  <si>
    <t>72H-1.73-1</t>
  </si>
  <si>
    <t>72H-1.73-2</t>
  </si>
  <si>
    <t>72H-1.73-3</t>
  </si>
  <si>
    <t>96H-Control-1</t>
  </si>
  <si>
    <t>96H-Control-2</t>
  </si>
  <si>
    <t>96H-Control-3</t>
  </si>
  <si>
    <t>96H-0.03-1</t>
  </si>
  <si>
    <t>96H-0.03-2</t>
  </si>
  <si>
    <t>96H-0.03-3</t>
  </si>
  <si>
    <t>96H-0.13-1</t>
  </si>
  <si>
    <t>96H-0.13-2</t>
  </si>
  <si>
    <t>96H-0.13-3</t>
  </si>
  <si>
    <t>96H-0.26-1</t>
  </si>
  <si>
    <t>96H-0.26-2</t>
  </si>
  <si>
    <t>96H-0.26-3</t>
  </si>
  <si>
    <t>96H-0.52-1</t>
  </si>
  <si>
    <t>96H-0.52-2</t>
  </si>
  <si>
    <t>96H-0.52-3</t>
  </si>
  <si>
    <t>96H-1.04-1</t>
  </si>
  <si>
    <t>96H-1.04-2</t>
  </si>
  <si>
    <t>96H-1.04-3</t>
  </si>
  <si>
    <t>96H-1.73-1</t>
  </si>
  <si>
    <t>96H-1.73-2</t>
  </si>
  <si>
    <t>96H-1.73-3</t>
  </si>
  <si>
    <t>Table S3. Primer Sequences of receptor-associated genes for RT-PCR.</t>
  </si>
  <si>
    <t>1.6690 *</t>
    <phoneticPr fontId="18" type="noConversion"/>
  </si>
  <si>
    <t>1.8821 *</t>
    <phoneticPr fontId="18" type="noConversion"/>
  </si>
  <si>
    <t>1.4708 *</t>
    <phoneticPr fontId="18" type="noConversion"/>
  </si>
  <si>
    <t>4.0000 **</t>
    <phoneticPr fontId="18" type="noConversion"/>
  </si>
  <si>
    <t>3.3979 **</t>
    <phoneticPr fontId="18" type="noConversion"/>
  </si>
  <si>
    <t>3.6678 **</t>
    <phoneticPr fontId="18" type="noConversion"/>
  </si>
  <si>
    <t>1.6300 *</t>
    <phoneticPr fontId="18" type="noConversion"/>
  </si>
  <si>
    <t>3.2200 **</t>
    <phoneticPr fontId="18" type="noConversion"/>
  </si>
  <si>
    <t>1.6500 *</t>
    <phoneticPr fontId="18" type="noConversion"/>
  </si>
  <si>
    <t>3.5200 **</t>
    <phoneticPr fontId="18" type="noConversion"/>
  </si>
  <si>
    <t>1.6900 *</t>
    <phoneticPr fontId="18" type="noConversion"/>
  </si>
  <si>
    <t>1.8000 *</t>
    <phoneticPr fontId="18" type="noConversion"/>
  </si>
  <si>
    <t>1.6100 *</t>
    <phoneticPr fontId="18" type="noConversion"/>
  </si>
  <si>
    <t>1.5400 *</t>
    <phoneticPr fontId="18" type="noConversion"/>
  </si>
  <si>
    <t>2.5000 **</t>
    <phoneticPr fontId="18" type="noConversion"/>
  </si>
  <si>
    <t>1.7200 *</t>
    <phoneticPr fontId="18" type="noConversion"/>
  </si>
  <si>
    <t>2.0000 **</t>
    <phoneticPr fontId="18" type="noConversion"/>
  </si>
  <si>
    <t>1.5000 *</t>
    <phoneticPr fontId="18" type="noConversion"/>
  </si>
  <si>
    <t>1.6200 *</t>
    <phoneticPr fontId="18" type="noConversion"/>
  </si>
  <si>
    <t>1.7000 *</t>
    <phoneticPr fontId="18" type="noConversion"/>
  </si>
  <si>
    <t>Gene name</t>
  </si>
  <si>
    <t>Forward Primer (5’-3’)</t>
  </si>
  <si>
    <t>Reverse Primer (5’-3’)</t>
  </si>
  <si>
    <t>Accession number</t>
  </si>
  <si>
    <t>β-actin</t>
  </si>
  <si>
    <t>tggtattgtgatggactctg</t>
  </si>
  <si>
    <t>attgccgatggtgatgac</t>
  </si>
  <si>
    <t>AF057040</t>
  </si>
  <si>
    <t>atccatggacagccagaaac</t>
  </si>
  <si>
    <t>catgttcggagaggttggtt</t>
  </si>
  <si>
    <t>XM_001923259</t>
  </si>
  <si>
    <t>ctttcaagagcctgccaaag</t>
  </si>
  <si>
    <t>agcacccatgatctcgattc</t>
  </si>
  <si>
    <t>NM_001102571</t>
  </si>
  <si>
    <t>ggcactattggcaagcagat</t>
  </si>
  <si>
    <t>attgccttgtggaaatctcg</t>
  </si>
  <si>
    <t>XM_002667555</t>
  </si>
  <si>
    <t>gttttcacgaaccggctaaa</t>
  </si>
  <si>
    <t>tccttccaagatgaggatgg</t>
  </si>
  <si>
    <t>XM_001921102</t>
  </si>
  <si>
    <t>aaggacagtgggatcgtttg</t>
  </si>
  <si>
    <t>aaagtccagcgcactcttgt</t>
  </si>
  <si>
    <t>XM_001922078</t>
  </si>
  <si>
    <t>caatgtaccatttcgcgttg</t>
  </si>
  <si>
    <t>gctcctgctctgtgttttcc</t>
  </si>
  <si>
    <t>NM_131396</t>
  </si>
  <si>
    <t>tgggagatgatacgggttgt</t>
  </si>
  <si>
    <t>ataggtgccgatccaatgtc</t>
  </si>
  <si>
    <t>NM_131340</t>
  </si>
  <si>
    <t>ggagagcacttgaggaaacg</t>
  </si>
  <si>
    <t>ggatccagatcgtcctttga</t>
  </si>
  <si>
    <t>NM_001024816</t>
  </si>
  <si>
    <t>atctccatgggcaaaacaag</t>
  </si>
  <si>
    <t>tccctcttgtgtcgataccc</t>
  </si>
  <si>
    <t>NM_131264</t>
  </si>
  <si>
    <t>agaccttggtccccttcact</t>
  </si>
  <si>
    <t>cgcctttaatcatgggagaa</t>
  </si>
  <si>
    <t>EF567112</t>
  </si>
  <si>
    <t>tttgagggaccagacaaacc</t>
  </si>
  <si>
    <t>cacactttggctgtcgaaga</t>
  </si>
  <si>
    <t>EF567113</t>
  </si>
  <si>
    <t>Ratio of regulation</t>
  </si>
  <si>
    <t>Number of regulation</t>
  </si>
  <si>
    <t>EC50(μg/L)</t>
  </si>
  <si>
    <t>EC50(μm)</t>
  </si>
  <si>
    <t>Table S1. Optimized instrumental parameters, multiple reaction monitoring (MRM; mass-to-charge (m/z)) transitions and limit of quantification (LOQ)) for Triclosan analyzed by liquid chromatography–electrospray ionization (-)-tandem mass spectrometry.</t>
  </si>
  <si>
    <t>48h-Control-1</t>
  </si>
  <si>
    <t>48h-Control-2</t>
  </si>
  <si>
    <t>48h-Control-3</t>
  </si>
  <si>
    <t>72h-Control-1</t>
  </si>
  <si>
    <t>72h-Control-2</t>
  </si>
  <si>
    <t>72h-Control-3</t>
  </si>
  <si>
    <t>96h-Control-1</t>
  </si>
  <si>
    <t>96h-Control-2</t>
  </si>
  <si>
    <t>96h-Control-3</t>
  </si>
  <si>
    <t>time</t>
    <phoneticPr fontId="1" type="noConversion"/>
  </si>
  <si>
    <t>type</t>
    <phoneticPr fontId="1" type="noConversion"/>
  </si>
  <si>
    <t>0.03 μM</t>
  </si>
  <si>
    <t>0.13 μM</t>
  </si>
  <si>
    <t>0.26 μM</t>
  </si>
  <si>
    <t>0.52 μM</t>
  </si>
  <si>
    <t>1.04 μM</t>
  </si>
  <si>
    <t>1.73 μM</t>
  </si>
  <si>
    <t>water</t>
    <phoneticPr fontId="1" type="noConversion"/>
  </si>
  <si>
    <t>fish</t>
    <phoneticPr fontId="1" type="noConversion"/>
  </si>
  <si>
    <r>
      <t xml:space="preserve">Calculated Concentration </t>
    </r>
    <r>
      <rPr>
        <sz val="10"/>
        <color rgb="FF000000"/>
        <rFont val="Times New Roman"/>
        <family val="1"/>
      </rPr>
      <t>(μMol/L)</t>
    </r>
  </si>
  <si>
    <t>Mean (μMol/L)</t>
  </si>
  <si>
    <t>Water</t>
  </si>
  <si>
    <t>fish</t>
  </si>
  <si>
    <t>93.11±0.04</t>
  </si>
  <si>
    <t>Mean (μMol/kg)</t>
  </si>
  <si>
    <r>
      <t xml:space="preserve">Calculated Concentration </t>
    </r>
    <r>
      <rPr>
        <sz val="10"/>
        <color rgb="FF000000"/>
        <rFont val="Times New Roman"/>
        <family val="1"/>
      </rPr>
      <t>(μMol/kg)</t>
    </r>
  </si>
  <si>
    <t>Area</t>
  </si>
  <si>
    <t>Standard Curve</t>
  </si>
  <si>
    <t>Standard Name</t>
  </si>
  <si>
    <t>* Corresponding author:</t>
  </si>
  <si>
    <t>Hongling Liu, State Key Laboratory of Pollution Control and Resource Reuse, School of the Environment, Nanjing University, Nanjing 210023, China</t>
  </si>
  <si>
    <t>Tel.: +86-25-89680356</t>
  </si>
  <si>
    <t>Email: hlliu@nju.edu.cn (Hongling Liu)</t>
  </si>
  <si>
    <t>Triclosan affects Ca2+ regulatory module and musculature development in skeletal myocyte during early life stage of zebrafish (Danio rerio)</t>
  </si>
  <si>
    <t>Zhiyuan Ma,† Hongling Liu,†, * Hongxia Yu†</t>
  </si>
  <si>
    <t>† State Key Laboratory of Pollution Control and Resource Reuse, School of the Environment, Nanjing University, Nanjing 210023, China</t>
  </si>
  <si>
    <t>Contents：</t>
  </si>
  <si>
    <t>Table S4. Fold-change of gene expressions in NR pathways, *p&lt;0.05, **p&lt;0.01 indicates significant difference between exposure groups and the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</si>
</sst>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_);[Red]\(0.0000\)"/>
  </numFmts>
  <fonts count="33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Calibri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19" fillId="0" borderId="0" xfId="0" applyFont="1">
      <alignment vertical="center"/>
    </xf>
    <xf numFmtId="164" fontId="19" fillId="0" borderId="0" xfId="0" applyNumberFormat="1" applyFont="1">
      <alignment vertical="center"/>
    </xf>
    <xf numFmtId="165" fontId="19" fillId="0" borderId="0" xfId="0" applyNumberFormat="1" applyFont="1">
      <alignment vertical="center"/>
    </xf>
    <xf numFmtId="164" fontId="19" fillId="33" borderId="0" xfId="0" applyNumberFormat="1" applyFont="1" applyFill="1">
      <alignment vertical="center"/>
    </xf>
    <xf numFmtId="165" fontId="19" fillId="33" borderId="0" xfId="0" applyNumberFormat="1" applyFont="1" applyFill="1">
      <alignment vertical="center"/>
    </xf>
    <xf numFmtId="0" fontId="19" fillId="0" borderId="0" xfId="0" applyFont="1" applyAlignment="1">
      <alignment vertical="center"/>
    </xf>
    <xf numFmtId="0" fontId="19" fillId="0" borderId="12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164" fontId="19" fillId="0" borderId="0" xfId="0" applyNumberFormat="1" applyFont="1" applyBorder="1">
      <alignment vertical="center"/>
    </xf>
    <xf numFmtId="0" fontId="19" fillId="0" borderId="12" xfId="0" applyFont="1" applyBorder="1">
      <alignment vertical="center"/>
    </xf>
    <xf numFmtId="164" fontId="19" fillId="0" borderId="12" xfId="0" applyNumberFormat="1" applyFont="1" applyBorder="1">
      <alignment vertical="center"/>
    </xf>
    <xf numFmtId="164" fontId="19" fillId="33" borderId="12" xfId="0" applyNumberFormat="1" applyFont="1" applyFill="1" applyBorder="1">
      <alignment vertical="center"/>
    </xf>
    <xf numFmtId="164" fontId="19" fillId="33" borderId="0" xfId="0" applyNumberFormat="1" applyFont="1" applyFill="1" applyBorder="1">
      <alignment vertical="center"/>
    </xf>
    <xf numFmtId="165" fontId="19" fillId="33" borderId="0" xfId="0" applyNumberFormat="1" applyFont="1" applyFill="1" applyBorder="1">
      <alignment vertical="center"/>
    </xf>
    <xf numFmtId="165" fontId="19" fillId="0" borderId="0" xfId="0" applyNumberFormat="1" applyFont="1" applyBorder="1">
      <alignment vertical="center"/>
    </xf>
    <xf numFmtId="165" fontId="19" fillId="0" borderId="12" xfId="0" applyNumberFormat="1" applyFont="1" applyBorder="1">
      <alignment vertical="center"/>
    </xf>
    <xf numFmtId="0" fontId="0" fillId="0" borderId="0" xfId="0" applyAlignment="1"/>
    <xf numFmtId="9" fontId="19" fillId="0" borderId="0" xfId="42" applyNumberFormat="1" applyFont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164" fontId="0" fillId="0" borderId="0" xfId="0" applyNumberFormat="1" applyAlignment="1"/>
    <xf numFmtId="164" fontId="0" fillId="0" borderId="13" xfId="0" quotePrefix="1" applyNumberFormat="1" applyBorder="1" applyAlignment="1"/>
    <xf numFmtId="164" fontId="0" fillId="0" borderId="0" xfId="0" applyNumberFormat="1" applyAlignment="1">
      <alignment vertical="center"/>
    </xf>
    <xf numFmtId="164" fontId="0" fillId="0" borderId="13" xfId="0" applyNumberFormat="1" applyBorder="1" applyAlignment="1"/>
    <xf numFmtId="0" fontId="27" fillId="0" borderId="12" xfId="0" applyFont="1" applyBorder="1" applyAlignment="1">
      <alignment horizontal="right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64" fontId="0" fillId="0" borderId="0" xfId="0" quotePrefix="1" applyNumberFormat="1" applyBorder="1" applyAlignment="1"/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百分比" xfId="42" builtinId="5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S2'!$A$5:$A$12</c:f>
              <c:numCache>
                <c:formatCode>General</c:formatCode>
                <c:ptCount val="8"/>
                <c:pt idx="0">
                  <c:v>5.0000000000000001E-3</c:v>
                </c:pt>
                <c:pt idx="1">
                  <c:v>0.01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</c:numCache>
            </c:numRef>
          </c:xVal>
          <c:yVal>
            <c:numRef>
              <c:f>'Table S2'!$D$5:$D$12</c:f>
              <c:numCache>
                <c:formatCode>0.0000</c:formatCode>
                <c:ptCount val="8"/>
                <c:pt idx="0">
                  <c:v>6199.1900000000196</c:v>
                </c:pt>
                <c:pt idx="1">
                  <c:v>10909.46</c:v>
                </c:pt>
                <c:pt idx="2">
                  <c:v>41433.440000000002</c:v>
                </c:pt>
                <c:pt idx="3">
                  <c:v>81727.167517569804</c:v>
                </c:pt>
                <c:pt idx="4">
                  <c:v>117419.78542499999</c:v>
                </c:pt>
                <c:pt idx="5">
                  <c:v>158639.132970281</c:v>
                </c:pt>
                <c:pt idx="6">
                  <c:v>188662.36443430799</c:v>
                </c:pt>
                <c:pt idx="7" formatCode="General">
                  <c:v>230071.358681035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3-4F7C-BA24-57167EDB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54944"/>
        <c:axId val="800581792"/>
      </c:scatterChart>
      <c:valAx>
        <c:axId val="97655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</a:t>
                </a:r>
                <a:r>
                  <a:rPr lang="en-US" altLang="zh-CN" baseline="0"/>
                  <a:t> (μMol/L)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35318635170603674"/>
              <c:y val="0.88171296296296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581792"/>
        <c:crosses val="autoZero"/>
        <c:crossBetween val="midCat"/>
      </c:valAx>
      <c:valAx>
        <c:axId val="800581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Area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55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02504024384917"/>
          <c:y val="0.05"/>
          <c:w val="0.78854218126703435"/>
          <c:h val="0.7407611548556430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'Table S2'!$K$125</c:f>
              <c:strCache>
                <c:ptCount val="1"/>
                <c:pt idx="0">
                  <c:v>0.03 μM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S2'!$K$126:$K$137</c:f>
              <c:numCache>
                <c:formatCode>0.0000</c:formatCode>
                <c:ptCount val="12"/>
                <c:pt idx="0">
                  <c:v>4.1843340999999999E-2</c:v>
                </c:pt>
                <c:pt idx="1">
                  <c:v>0</c:v>
                </c:pt>
                <c:pt idx="2">
                  <c:v>3.2967243969042916E-2</c:v>
                </c:pt>
                <c:pt idx="3">
                  <c:v>6.8088109719013331E-3</c:v>
                </c:pt>
                <c:pt idx="4">
                  <c:v>2.4030438000000001E-2</c:v>
                </c:pt>
                <c:pt idx="5">
                  <c:v>1.8080936841505503E-2</c:v>
                </c:pt>
                <c:pt idx="6">
                  <c:v>1.3375107649030818E-2</c:v>
                </c:pt>
                <c:pt idx="7">
                  <c:v>6.4745092310160455E-3</c:v>
                </c:pt>
                <c:pt idx="8">
                  <c:v>3.8637768957342136E-3</c:v>
                </c:pt>
                <c:pt idx="9">
                  <c:v>1.2435608078225603E-3</c:v>
                </c:pt>
                <c:pt idx="10">
                  <c:v>1.2967033295292316E-3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45FC-B0F6-B3ABD1C1CBE5}"/>
            </c:ext>
          </c:extLst>
        </c:ser>
        <c:ser>
          <c:idx val="1"/>
          <c:order val="1"/>
          <c:tx>
            <c:strRef>
              <c:f>'Table S2'!$L$125</c:f>
              <c:strCache>
                <c:ptCount val="1"/>
                <c:pt idx="0">
                  <c:v>0.13 μM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S2'!$L$126:$L$137</c:f>
              <c:numCache>
                <c:formatCode>0.0000</c:formatCode>
                <c:ptCount val="12"/>
                <c:pt idx="0">
                  <c:v>0.13158362500000001</c:v>
                </c:pt>
                <c:pt idx="1">
                  <c:v>0</c:v>
                </c:pt>
                <c:pt idx="2">
                  <c:v>0.10921133830620267</c:v>
                </c:pt>
                <c:pt idx="3">
                  <c:v>2.6697525206730743E-2</c:v>
                </c:pt>
                <c:pt idx="4">
                  <c:v>8.8500995999999998E-2</c:v>
                </c:pt>
                <c:pt idx="5">
                  <c:v>5.9756719344919024E-2</c:v>
                </c:pt>
                <c:pt idx="6">
                  <c:v>5.7289629957980169E-2</c:v>
                </c:pt>
                <c:pt idx="7">
                  <c:v>3.933888435944391E-2</c:v>
                </c:pt>
                <c:pt idx="8">
                  <c:v>2.2893922400599315E-2</c:v>
                </c:pt>
                <c:pt idx="9">
                  <c:v>1.2665198875980173E-2</c:v>
                </c:pt>
                <c:pt idx="10">
                  <c:v>9.8091956186135334E-3</c:v>
                </c:pt>
                <c:pt idx="11">
                  <c:v>5.723328027695037E-3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0-45FC-B0F6-B3ABD1C1CBE5}"/>
            </c:ext>
          </c:extLst>
        </c:ser>
        <c:ser>
          <c:idx val="2"/>
          <c:order val="2"/>
          <c:tx>
            <c:strRef>
              <c:f>'Table S2'!$M$125</c:f>
              <c:strCache>
                <c:ptCount val="1"/>
                <c:pt idx="0">
                  <c:v>0.26 μM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S2'!$M$126:$M$137</c:f>
              <c:numCache>
                <c:formatCode>0.0000</c:formatCode>
                <c:ptCount val="12"/>
                <c:pt idx="0">
                  <c:v>0.24589261900000001</c:v>
                </c:pt>
                <c:pt idx="1">
                  <c:v>0</c:v>
                </c:pt>
                <c:pt idx="2">
                  <c:v>0.20585470444972831</c:v>
                </c:pt>
                <c:pt idx="3">
                  <c:v>8.7483876317864237E-2</c:v>
                </c:pt>
                <c:pt idx="4">
                  <c:v>0.17092381000000001</c:v>
                </c:pt>
                <c:pt idx="5">
                  <c:v>0.10324861207607877</c:v>
                </c:pt>
                <c:pt idx="6">
                  <c:v>0.12065088480010949</c:v>
                </c:pt>
                <c:pt idx="7">
                  <c:v>8.6550658434897232E-2</c:v>
                </c:pt>
                <c:pt idx="8">
                  <c:v>6.1289503189857659E-2</c:v>
                </c:pt>
                <c:pt idx="9">
                  <c:v>3.3245303569590455E-2</c:v>
                </c:pt>
                <c:pt idx="10">
                  <c:v>2.7071841510094421E-2</c:v>
                </c:pt>
                <c:pt idx="11">
                  <c:v>2.4017844935034477E-2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0-45FC-B0F6-B3ABD1C1CBE5}"/>
            </c:ext>
          </c:extLst>
        </c:ser>
        <c:ser>
          <c:idx val="3"/>
          <c:order val="3"/>
          <c:tx>
            <c:strRef>
              <c:f>'Table S2'!$N$125</c:f>
              <c:strCache>
                <c:ptCount val="1"/>
                <c:pt idx="0">
                  <c:v>0.52 μM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S2'!$N$126:$N$137</c:f>
              <c:numCache>
                <c:formatCode>0.0000</c:formatCode>
                <c:ptCount val="12"/>
                <c:pt idx="0">
                  <c:v>0.54224688499999996</c:v>
                </c:pt>
                <c:pt idx="1">
                  <c:v>0</c:v>
                </c:pt>
                <c:pt idx="2">
                  <c:v>0.46417126811433862</c:v>
                </c:pt>
                <c:pt idx="3">
                  <c:v>0.10910391334150926</c:v>
                </c:pt>
                <c:pt idx="4">
                  <c:v>0.44307279799999999</c:v>
                </c:pt>
                <c:pt idx="5">
                  <c:v>0.20715496488046228</c:v>
                </c:pt>
                <c:pt idx="6">
                  <c:v>0.29406691365473009</c:v>
                </c:pt>
                <c:pt idx="7">
                  <c:v>0.2625385825152175</c:v>
                </c:pt>
                <c:pt idx="8">
                  <c:v>0.18315673074336525</c:v>
                </c:pt>
                <c:pt idx="9">
                  <c:v>0.15602898316600602</c:v>
                </c:pt>
                <c:pt idx="10">
                  <c:v>0.18726922727552062</c:v>
                </c:pt>
                <c:pt idx="11">
                  <c:v>7.2231129227616112E-2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0-45FC-B0F6-B3ABD1C1CBE5}"/>
            </c:ext>
          </c:extLst>
        </c:ser>
        <c:ser>
          <c:idx val="4"/>
          <c:order val="4"/>
          <c:tx>
            <c:strRef>
              <c:f>'Table S2'!$O$125</c:f>
              <c:strCache>
                <c:ptCount val="1"/>
                <c:pt idx="0">
                  <c:v>1.04 μM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S2'!$O$126:$O$137</c:f>
              <c:numCache>
                <c:formatCode>0.0000</c:formatCode>
                <c:ptCount val="12"/>
                <c:pt idx="0">
                  <c:v>1.044337742</c:v>
                </c:pt>
                <c:pt idx="1">
                  <c:v>0</c:v>
                </c:pt>
                <c:pt idx="2">
                  <c:v>0.90940377180648857</c:v>
                </c:pt>
                <c:pt idx="3">
                  <c:v>0.27065811636218584</c:v>
                </c:pt>
                <c:pt idx="4">
                  <c:v>0.79350033499999995</c:v>
                </c:pt>
                <c:pt idx="5">
                  <c:v>0.58081623920866721</c:v>
                </c:pt>
                <c:pt idx="6">
                  <c:v>0.62182786485954389</c:v>
                </c:pt>
                <c:pt idx="7">
                  <c:v>0.57249300679109294</c:v>
                </c:pt>
                <c:pt idx="8">
                  <c:v>0.43203448655739302</c:v>
                </c:pt>
                <c:pt idx="9">
                  <c:v>0.46303607281394799</c:v>
                </c:pt>
                <c:pt idx="10">
                  <c:v>0.24370129435677959</c:v>
                </c:pt>
                <c:pt idx="11">
                  <c:v>0.14304986909060599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0-45FC-B0F6-B3ABD1C1CBE5}"/>
            </c:ext>
          </c:extLst>
        </c:ser>
        <c:ser>
          <c:idx val="5"/>
          <c:order val="5"/>
          <c:tx>
            <c:strRef>
              <c:f>'Table S2'!$P$125</c:f>
              <c:strCache>
                <c:ptCount val="1"/>
                <c:pt idx="0">
                  <c:v>1.73 μM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cat>
            <c:multiLvlStrRef>
              <c:f>'Table S2'!$I$126:$J$137</c:f>
              <c:multiLvlStrCache>
                <c:ptCount val="12"/>
                <c:lvl>
                  <c:pt idx="0">
                    <c:v>water</c:v>
                  </c:pt>
                  <c:pt idx="1">
                    <c:v>fish</c:v>
                  </c:pt>
                  <c:pt idx="2">
                    <c:v>water</c:v>
                  </c:pt>
                  <c:pt idx="3">
                    <c:v>fish</c:v>
                  </c:pt>
                  <c:pt idx="4">
                    <c:v>water</c:v>
                  </c:pt>
                  <c:pt idx="5">
                    <c:v>fish</c:v>
                  </c:pt>
                  <c:pt idx="6">
                    <c:v>water</c:v>
                  </c:pt>
                  <c:pt idx="7">
                    <c:v>fish</c:v>
                  </c:pt>
                  <c:pt idx="8">
                    <c:v>water</c:v>
                  </c:pt>
                  <c:pt idx="9">
                    <c:v>fish</c:v>
                  </c:pt>
                  <c:pt idx="10">
                    <c:v>water</c:v>
                  </c:pt>
                  <c:pt idx="11">
                    <c:v>fish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12</c:v>
                  </c:pt>
                  <c:pt idx="3">
                    <c:v>12</c:v>
                  </c:pt>
                  <c:pt idx="4">
                    <c:v>24</c:v>
                  </c:pt>
                  <c:pt idx="5">
                    <c:v>24</c:v>
                  </c:pt>
                  <c:pt idx="6">
                    <c:v>48</c:v>
                  </c:pt>
                  <c:pt idx="7">
                    <c:v>48</c:v>
                  </c:pt>
                  <c:pt idx="8">
                    <c:v>72</c:v>
                  </c:pt>
                  <c:pt idx="9">
                    <c:v>72</c:v>
                  </c:pt>
                  <c:pt idx="10">
                    <c:v>96</c:v>
                  </c:pt>
                  <c:pt idx="11">
                    <c:v>96</c:v>
                  </c:pt>
                </c:lvl>
              </c:multiLvlStrCache>
            </c:multiLvlStrRef>
          </c:cat>
          <c:val>
            <c:numRef>
              <c:f>'Table S2'!$P$126:$P$137</c:f>
              <c:numCache>
                <c:formatCode>0.0000</c:formatCode>
                <c:ptCount val="12"/>
                <c:pt idx="0">
                  <c:v>1.7581574369999999</c:v>
                </c:pt>
                <c:pt idx="1">
                  <c:v>0</c:v>
                </c:pt>
                <c:pt idx="2">
                  <c:v>1.6559837003543774</c:v>
                </c:pt>
                <c:pt idx="3">
                  <c:v>0.38887292354679243</c:v>
                </c:pt>
                <c:pt idx="4">
                  <c:v>1.4895093399999999</c:v>
                </c:pt>
                <c:pt idx="5">
                  <c:v>0.84923553342946889</c:v>
                </c:pt>
                <c:pt idx="6">
                  <c:v>0.43110190954053124</c:v>
                </c:pt>
                <c:pt idx="7">
                  <c:v>0.3821315431389351</c:v>
                </c:pt>
                <c:pt idx="8">
                  <c:v>0.13824523246509876</c:v>
                </c:pt>
                <c:pt idx="9">
                  <c:v>0.21003084095045779</c:v>
                </c:pt>
                <c:pt idx="10">
                  <c:v>0.16540843885170395</c:v>
                </c:pt>
                <c:pt idx="11">
                  <c:v>6.9466459301392017E-2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A0-45FC-B0F6-B3ABD1C1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10095"/>
        <c:axId val="105788879"/>
        <c:axId val="0"/>
      </c:bar3DChart>
      <c:catAx>
        <c:axId val="105810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Time (hpf)</a:t>
                </a:r>
                <a:endParaRPr lang="zh-CN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5788879"/>
        <c:crosses val="autoZero"/>
        <c:auto val="1"/>
        <c:lblAlgn val="ctr"/>
        <c:lblOffset val="100"/>
        <c:noMultiLvlLbl val="0"/>
      </c:catAx>
      <c:valAx>
        <c:axId val="105788879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Concentrations (In</a:t>
                </a:r>
                <a:r>
                  <a:rPr lang="en-US" baseline="0">
                    <a:latin typeface="Arial" panose="020B0604020202020204" pitchFamily="34" charset="0"/>
                    <a:cs typeface="Arial" panose="020B0604020202020204" pitchFamily="34" charset="0"/>
                  </a:rPr>
                  <a:t> water, </a:t>
                </a:r>
                <a:r>
                  <a:rPr lang="en-US" altLang="zh-CN" baseline="0">
                    <a:latin typeface="Arial" panose="020B0604020202020204" pitchFamily="34" charset="0"/>
                    <a:cs typeface="Arial" panose="020B0604020202020204" pitchFamily="34" charset="0"/>
                  </a:rPr>
                  <a:t>μMol/L; In fish, μMol/kg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zh-CN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3807185753509363E-2"/>
              <c:y val="8.51783517835178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581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618968883691073"/>
          <c:y val="4.1283377400703133E-2"/>
          <c:w val="0.15636155275724978"/>
          <c:h val="0.45291706036745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07/relationships/hdphoto" Target="../media/hdphoto2.wdp"/><Relationship Id="rId5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94690</xdr:colOff>
      <xdr:row>1</xdr:row>
      <xdr:rowOff>12326</xdr:rowOff>
    </xdr:from>
    <xdr:to>
      <xdr:col>9</xdr:col>
      <xdr:colOff>695325</xdr:colOff>
      <xdr:row>15</xdr:row>
      <xdr:rowOff>54908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4CD6477-42F9-404F-97BE-5CC0FD935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138</xdr:row>
      <xdr:rowOff>123825</xdr:rowOff>
    </xdr:from>
    <xdr:to>
      <xdr:col>12</xdr:col>
      <xdr:colOff>2045230</xdr:colOff>
      <xdr:row>160</xdr:row>
      <xdr:rowOff>31809</xdr:rowOff>
    </xdr:to>
    <xdr:grpSp>
      <xdr:nvGrpSpPr>
        <xdr:cNvPr id="31" name="组合 30">
          <a:extLst>
            <a:ext uri="{FF2B5EF4-FFF2-40B4-BE49-F238E27FC236}">
              <a16:creationId xmlns:a16="http://schemas.microsoft.com/office/drawing/2014/main" id="{73C1D0DA-CE4B-4D5F-ADA1-C13D6BE9646F}"/>
            </a:ext>
          </a:extLst>
        </xdr:cNvPr>
        <xdr:cNvGrpSpPr/>
      </xdr:nvGrpSpPr>
      <xdr:grpSpPr>
        <a:xfrm>
          <a:off x="8382000" y="27089100"/>
          <a:ext cx="5931430" cy="4118034"/>
          <a:chOff x="10830333" y="26297944"/>
          <a:chExt cx="5955408" cy="4108630"/>
        </a:xfrm>
      </xdr:grpSpPr>
      <xdr:graphicFrame macro="">
        <xdr:nvGraphicFramePr>
          <xdr:cNvPr id="32" name="图表 31">
            <a:extLst>
              <a:ext uri="{FF2B5EF4-FFF2-40B4-BE49-F238E27FC236}">
                <a16:creationId xmlns:a16="http://schemas.microsoft.com/office/drawing/2014/main" id="{D4C9FD00-1A53-40C0-A12A-E228FAEAF975}"/>
              </a:ext>
            </a:extLst>
          </xdr:cNvPr>
          <xdr:cNvGraphicFramePr/>
        </xdr:nvGraphicFramePr>
        <xdr:xfrm>
          <a:off x="10830333" y="26297944"/>
          <a:ext cx="5955408" cy="41086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33" name="图片 32">
            <a:extLst>
              <a:ext uri="{FF2B5EF4-FFF2-40B4-BE49-F238E27FC236}">
                <a16:creationId xmlns:a16="http://schemas.microsoft.com/office/drawing/2014/main" id="{EB6F466E-9D3B-467B-BE12-F3A9378475D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1646201" y="26505966"/>
            <a:ext cx="296375" cy="230828"/>
          </a:xfrm>
          <a:prstGeom prst="rect">
            <a:avLst/>
          </a:prstGeom>
        </xdr:spPr>
      </xdr:pic>
      <xdr:pic>
        <xdr:nvPicPr>
          <xdr:cNvPr id="34" name="图片 33">
            <a:extLst>
              <a:ext uri="{FF2B5EF4-FFF2-40B4-BE49-F238E27FC236}">
                <a16:creationId xmlns:a16="http://schemas.microsoft.com/office/drawing/2014/main" id="{35AE3A68-72FD-46F4-91BE-54F43B62532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2386741" y="26759621"/>
            <a:ext cx="296375" cy="230828"/>
          </a:xfrm>
          <a:prstGeom prst="rect">
            <a:avLst/>
          </a:prstGeom>
        </xdr:spPr>
      </xdr:pic>
      <xdr:pic>
        <xdr:nvPicPr>
          <xdr:cNvPr id="35" name="图片 34">
            <a:extLst>
              <a:ext uri="{FF2B5EF4-FFF2-40B4-BE49-F238E27FC236}">
                <a16:creationId xmlns:a16="http://schemas.microsoft.com/office/drawing/2014/main" id="{035190B3-EFD5-4EE1-A3AB-7D1AF0D38A6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3097218" y="27024210"/>
            <a:ext cx="294909" cy="230828"/>
          </a:xfrm>
          <a:prstGeom prst="rect">
            <a:avLst/>
          </a:prstGeom>
        </xdr:spPr>
      </xdr:pic>
      <xdr:pic>
        <xdr:nvPicPr>
          <xdr:cNvPr id="36" name="图片 35">
            <a:extLst>
              <a:ext uri="{FF2B5EF4-FFF2-40B4-BE49-F238E27FC236}">
                <a16:creationId xmlns:a16="http://schemas.microsoft.com/office/drawing/2014/main" id="{4DF545F3-D28D-4B02-A9C6-AA64C68120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3854622" y="28084751"/>
            <a:ext cx="296376" cy="230828"/>
          </a:xfrm>
          <a:prstGeom prst="rect">
            <a:avLst/>
          </a:prstGeom>
        </xdr:spPr>
      </xdr:pic>
      <xdr:pic>
        <xdr:nvPicPr>
          <xdr:cNvPr id="37" name="图片 36">
            <a:extLst>
              <a:ext uri="{FF2B5EF4-FFF2-40B4-BE49-F238E27FC236}">
                <a16:creationId xmlns:a16="http://schemas.microsoft.com/office/drawing/2014/main" id="{F3579416-A91C-43A3-AC7D-EE5CE0F714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4595163" y="28593519"/>
            <a:ext cx="296375" cy="230828"/>
          </a:xfrm>
          <a:prstGeom prst="rect">
            <a:avLst/>
          </a:prstGeom>
        </xdr:spPr>
      </xdr:pic>
      <xdr:pic>
        <xdr:nvPicPr>
          <xdr:cNvPr id="38" name="图片 37">
            <a:extLst>
              <a:ext uri="{FF2B5EF4-FFF2-40B4-BE49-F238E27FC236}">
                <a16:creationId xmlns:a16="http://schemas.microsoft.com/office/drawing/2014/main" id="{E44919E6-FA53-470F-8E69-A3F2D8D8BDB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1690" b="91299" l="10000" r="90000">
                        <a14:foregroundMark x1="32258" y1="39286" x2="41935" y2="82143"/>
                      </a14:backgroundRemoval>
                    </a14:imgEffect>
                  </a14:imgLayer>
                </a14:imgProps>
              </a:ext>
            </a:extLst>
          </a:blip>
          <a:srcRect t="12989" b="-2"/>
          <a:stretch/>
        </xdr:blipFill>
        <xdr:spPr>
          <a:xfrm>
            <a:off x="15349633" y="28735653"/>
            <a:ext cx="294909" cy="230828"/>
          </a:xfrm>
          <a:prstGeom prst="rect">
            <a:avLst/>
          </a:prstGeom>
        </xdr:spPr>
      </xdr:pic>
      <xdr:pic>
        <xdr:nvPicPr>
          <xdr:cNvPr id="39" name="图片 38">
            <a:extLst>
              <a:ext uri="{FF2B5EF4-FFF2-40B4-BE49-F238E27FC236}">
                <a16:creationId xmlns:a16="http://schemas.microsoft.com/office/drawing/2014/main" id="{D64174B2-1B94-40A8-90BE-1EE2675B34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2734371" y="28661636"/>
            <a:ext cx="310849" cy="142662"/>
          </a:xfrm>
          <a:prstGeom prst="rect">
            <a:avLst/>
          </a:prstGeom>
        </xdr:spPr>
      </xdr:pic>
      <xdr:pic>
        <xdr:nvPicPr>
          <xdr:cNvPr id="40" name="图片 39">
            <a:extLst>
              <a:ext uri="{FF2B5EF4-FFF2-40B4-BE49-F238E27FC236}">
                <a16:creationId xmlns:a16="http://schemas.microsoft.com/office/drawing/2014/main" id="{D47DD08D-9230-4E19-A696-483946CC62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3452822" y="27958071"/>
            <a:ext cx="310849" cy="142662"/>
          </a:xfrm>
          <a:prstGeom prst="rect">
            <a:avLst/>
          </a:prstGeom>
        </xdr:spPr>
      </xdr:pic>
      <xdr:pic>
        <xdr:nvPicPr>
          <xdr:cNvPr id="41" name="图片 40">
            <a:extLst>
              <a:ext uri="{FF2B5EF4-FFF2-40B4-BE49-F238E27FC236}">
                <a16:creationId xmlns:a16="http://schemas.microsoft.com/office/drawing/2014/main" id="{5BA806A6-7F63-4CE4-B230-83E42CCBCE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2002813" y="29273998"/>
            <a:ext cx="310849" cy="142662"/>
          </a:xfrm>
          <a:prstGeom prst="rect">
            <a:avLst/>
          </a:prstGeom>
        </xdr:spPr>
      </xdr:pic>
      <xdr:pic>
        <xdr:nvPicPr>
          <xdr:cNvPr id="42" name="图片 41">
            <a:extLst>
              <a:ext uri="{FF2B5EF4-FFF2-40B4-BE49-F238E27FC236}">
                <a16:creationId xmlns:a16="http://schemas.microsoft.com/office/drawing/2014/main" id="{E188C25F-16BF-4B26-AD93-1C6B0A729C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4224111" y="28317450"/>
            <a:ext cx="312165" cy="142662"/>
          </a:xfrm>
          <a:prstGeom prst="rect">
            <a:avLst/>
          </a:prstGeom>
        </xdr:spPr>
      </xdr:pic>
      <xdr:pic>
        <xdr:nvPicPr>
          <xdr:cNvPr id="43" name="图片 42">
            <a:extLst>
              <a:ext uri="{FF2B5EF4-FFF2-40B4-BE49-F238E27FC236}">
                <a16:creationId xmlns:a16="http://schemas.microsoft.com/office/drawing/2014/main" id="{AE923254-8454-4AF0-8C42-B90430B4C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4947711" y="28644724"/>
            <a:ext cx="309383" cy="142662"/>
          </a:xfrm>
          <a:prstGeom prst="rect">
            <a:avLst/>
          </a:prstGeom>
        </xdr:spPr>
      </xdr:pic>
      <xdr:pic>
        <xdr:nvPicPr>
          <xdr:cNvPr id="44" name="图片 43">
            <a:extLst>
              <a:ext uri="{FF2B5EF4-FFF2-40B4-BE49-F238E27FC236}">
                <a16:creationId xmlns:a16="http://schemas.microsoft.com/office/drawing/2014/main" id="{8B5CF5D8-AD24-4982-9B2A-8A5E81CE3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9091" b="86364" l="4211" r="92632">
                        <a14:foregroundMark x1="83158" y1="59091" x2="83158" y2="59091"/>
                        <a14:foregroundMark x1="9474" y1="52273" x2="9474" y2="52273"/>
                        <a14:foregroundMark x1="6316" y1="38636" x2="6316" y2="38636"/>
                        <a14:foregroundMark x1="4211" y1="59091" x2="4211" y2="59091"/>
                        <a14:foregroundMark x1="55789" y1="54545" x2="55789" y2="54545"/>
                        <a14:foregroundMark x1="73684" y1="59091" x2="73684" y2="59091"/>
                        <a14:foregroundMark x1="92632" y1="47727" x2="92632" y2="47727"/>
                        <a14:foregroundMark x1="48421" y1="31818" x2="48421" y2="31818"/>
                      </a14:backgroundRemoval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5705849" y="29061651"/>
            <a:ext cx="310849" cy="14266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D3DC-8A89-489F-A2F2-8769330A4E07}">
  <dimension ref="A2:M10"/>
  <sheetViews>
    <sheetView showGridLines="0" workbookViewId="0">
      <selection activeCell="E16" sqref="E16"/>
    </sheetView>
  </sheetViews>
  <sheetFormatPr defaultRowHeight="15"/>
  <sheetData>
    <row r="2" spans="1:13" ht="15.75">
      <c r="A2" s="49" t="s">
        <v>367</v>
      </c>
    </row>
    <row r="4" spans="1:13" ht="15.75">
      <c r="A4" s="50" t="s">
        <v>368</v>
      </c>
      <c r="B4" s="50"/>
      <c r="C4" s="50"/>
      <c r="D4" s="50"/>
      <c r="E4" s="50"/>
    </row>
    <row r="6" spans="1:13" s="52" customFormat="1" ht="14.25">
      <c r="A6" s="51" t="s">
        <v>369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52" customFormat="1" ht="14.25">
      <c r="A7" s="51" t="s">
        <v>363</v>
      </c>
      <c r="B7" s="51"/>
      <c r="C7" s="51"/>
    </row>
    <row r="8" spans="1:13" s="52" customFormat="1" ht="14.25">
      <c r="A8" s="51" t="s">
        <v>364</v>
      </c>
      <c r="B8" s="51"/>
      <c r="C8" s="51"/>
    </row>
    <row r="9" spans="1:13" s="52" customFormat="1" ht="14.25">
      <c r="A9" s="51" t="s">
        <v>365</v>
      </c>
      <c r="B9" s="51"/>
      <c r="C9" s="51"/>
    </row>
    <row r="10" spans="1:13" s="52" customFormat="1" ht="14.25">
      <c r="A10" s="51" t="s">
        <v>366</v>
      </c>
      <c r="B10" s="51"/>
      <c r="C10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5DA3-EDAC-4D7E-8C93-32FCFF23B611}">
  <dimension ref="A2:O10"/>
  <sheetViews>
    <sheetView showGridLines="0" workbookViewId="0">
      <selection activeCell="B13" sqref="B13"/>
    </sheetView>
  </sheetViews>
  <sheetFormatPr defaultRowHeight="15"/>
  <sheetData>
    <row r="2" spans="1:15" s="50" customFormat="1" ht="15.75">
      <c r="A2" s="49" t="s">
        <v>370</v>
      </c>
    </row>
    <row r="3" spans="1:15" s="50" customFormat="1" ht="15.75"/>
    <row r="4" spans="1:15" s="50" customFormat="1" ht="31.5" customHeight="1">
      <c r="A4" s="79" t="s">
        <v>333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6" spans="1:15" s="50" customFormat="1" ht="32.25" customHeight="1">
      <c r="A6" s="79" t="s">
        <v>34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s="50" customFormat="1" ht="14.2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s="50" customFormat="1" ht="15" customHeight="1">
      <c r="A8" s="50" t="s">
        <v>267</v>
      </c>
    </row>
    <row r="9" spans="1:15" s="50" customFormat="1" ht="11.25" customHeight="1"/>
    <row r="10" spans="1:15" s="50" customFormat="1" ht="15.75">
      <c r="A10" s="50" t="s">
        <v>371</v>
      </c>
    </row>
  </sheetData>
  <mergeCells count="2">
    <mergeCell ref="A4:O4"/>
    <mergeCell ref="A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A735-264C-44A2-8894-DDC2AD64F790}">
  <dimension ref="A1:X5"/>
  <sheetViews>
    <sheetView workbookViewId="0"/>
  </sheetViews>
  <sheetFormatPr defaultRowHeight="15"/>
  <cols>
    <col min="2" max="2" width="21.140625" customWidth="1"/>
    <col min="3" max="3" width="5.5703125" bestFit="1" customWidth="1"/>
    <col min="4" max="4" width="22.85546875" bestFit="1" customWidth="1"/>
    <col min="5" max="5" width="19.5703125" bestFit="1" customWidth="1"/>
    <col min="6" max="6" width="5.5703125" bestFit="1" customWidth="1"/>
    <col min="7" max="7" width="22.85546875" bestFit="1" customWidth="1"/>
    <col min="8" max="8" width="19.5703125" bestFit="1" customWidth="1"/>
    <col min="9" max="9" width="25.28515625" bestFit="1" customWidth="1"/>
    <col min="12" max="12" width="13.7109375" bestFit="1" customWidth="1"/>
    <col min="13" max="13" width="11.42578125" bestFit="1" customWidth="1"/>
  </cols>
  <sheetData>
    <row r="1" spans="1:24" s="1" customFormat="1">
      <c r="A1" s="16" t="s">
        <v>333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1" customFormat="1" ht="15.7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1" customFormat="1" ht="16.149999999999999" customHeight="1" thickBot="1">
      <c r="A3" s="57" t="s">
        <v>20</v>
      </c>
      <c r="B3" s="57" t="s">
        <v>21</v>
      </c>
      <c r="C3" s="56" t="s">
        <v>22</v>
      </c>
      <c r="D3" s="56"/>
      <c r="E3" s="56"/>
      <c r="F3" s="56" t="s">
        <v>23</v>
      </c>
      <c r="G3" s="56"/>
      <c r="H3" s="56"/>
      <c r="I3" s="57" t="s">
        <v>24</v>
      </c>
      <c r="J3" s="57" t="s">
        <v>25</v>
      </c>
      <c r="K3" s="57"/>
      <c r="L3" s="54" t="s">
        <v>27</v>
      </c>
      <c r="M3" s="54"/>
    </row>
    <row r="4" spans="1:24" s="1" customFormat="1" ht="16.5" thickBot="1">
      <c r="A4" s="55"/>
      <c r="B4" s="55"/>
      <c r="C4" s="37" t="s">
        <v>28</v>
      </c>
      <c r="D4" s="37" t="s">
        <v>29</v>
      </c>
      <c r="E4" s="37" t="s">
        <v>30</v>
      </c>
      <c r="F4" s="37" t="s">
        <v>28</v>
      </c>
      <c r="G4" s="37" t="s">
        <v>29</v>
      </c>
      <c r="H4" s="37" t="s">
        <v>30</v>
      </c>
      <c r="I4" s="55"/>
      <c r="J4" s="55" t="s">
        <v>26</v>
      </c>
      <c r="K4" s="55"/>
      <c r="L4" s="31" t="s">
        <v>355</v>
      </c>
      <c r="M4" s="31" t="s">
        <v>356</v>
      </c>
    </row>
    <row r="5" spans="1:24" s="1" customFormat="1" ht="16.149999999999999" customHeight="1" thickBot="1">
      <c r="A5" s="37" t="s">
        <v>31</v>
      </c>
      <c r="B5" s="37" t="s">
        <v>32</v>
      </c>
      <c r="C5" s="37">
        <v>35.1</v>
      </c>
      <c r="D5" s="37">
        <v>-41</v>
      </c>
      <c r="E5" s="37">
        <v>-35</v>
      </c>
      <c r="F5" s="37">
        <v>92.9</v>
      </c>
      <c r="G5" s="37">
        <v>-64</v>
      </c>
      <c r="H5" s="37">
        <v>-24</v>
      </c>
      <c r="I5" s="32">
        <v>0.99919999999999998</v>
      </c>
      <c r="J5" s="56">
        <v>5.0000000000000001E-3</v>
      </c>
      <c r="K5" s="56"/>
      <c r="L5" s="36" t="s">
        <v>33</v>
      </c>
      <c r="M5" s="36" t="s">
        <v>357</v>
      </c>
    </row>
  </sheetData>
  <mergeCells count="9">
    <mergeCell ref="L3:M3"/>
    <mergeCell ref="J4:K4"/>
    <mergeCell ref="J5:K5"/>
    <mergeCell ref="A3:A4"/>
    <mergeCell ref="B3:B4"/>
    <mergeCell ref="C3:E3"/>
    <mergeCell ref="F3:H3"/>
    <mergeCell ref="I3:I4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87C0-5787-47B7-A579-3AD273B6242C}">
  <dimension ref="A1:P143"/>
  <sheetViews>
    <sheetView workbookViewId="0"/>
  </sheetViews>
  <sheetFormatPr defaultRowHeight="15"/>
  <cols>
    <col min="1" max="1" width="13.140625" customWidth="1"/>
    <col min="2" max="2" width="15.7109375" bestFit="1" customWidth="1"/>
    <col min="3" max="3" width="13.42578125" bestFit="1" customWidth="1"/>
    <col min="4" max="4" width="12" bestFit="1" customWidth="1"/>
    <col min="5" max="5" width="29.140625" bestFit="1" customWidth="1"/>
    <col min="6" max="6" width="14.28515625" bestFit="1" customWidth="1"/>
    <col min="7" max="7" width="16" bestFit="1" customWidth="1"/>
    <col min="9" max="9" width="18.140625" bestFit="1" customWidth="1"/>
    <col min="10" max="10" width="16.42578125" bestFit="1" customWidth="1"/>
    <col min="11" max="11" width="14" bestFit="1" customWidth="1"/>
    <col min="12" max="12" width="12.5703125" bestFit="1" customWidth="1"/>
    <col min="13" max="13" width="31.140625" bestFit="1" customWidth="1"/>
    <col min="14" max="14" width="15" bestFit="1" customWidth="1"/>
    <col min="15" max="15" width="16" bestFit="1" customWidth="1"/>
  </cols>
  <sheetData>
    <row r="1" spans="1:15" s="1" customFormat="1">
      <c r="A1" s="8" t="s">
        <v>34</v>
      </c>
    </row>
    <row r="2" spans="1:15" s="1" customFormat="1"/>
    <row r="3" spans="1:15" s="1" customFormat="1" ht="15.75" thickBot="1">
      <c r="A3" s="8" t="s">
        <v>361</v>
      </c>
    </row>
    <row r="4" spans="1:15" s="1" customFormat="1" ht="15.75" thickBot="1">
      <c r="A4" s="9" t="s">
        <v>362</v>
      </c>
      <c r="B4" s="10" t="s">
        <v>37</v>
      </c>
      <c r="C4" s="10" t="s">
        <v>38</v>
      </c>
      <c r="D4" s="10" t="s">
        <v>360</v>
      </c>
      <c r="E4" s="10" t="s">
        <v>353</v>
      </c>
    </row>
    <row r="5" spans="1:15" s="1" customFormat="1">
      <c r="A5" s="11">
        <v>5.0000000000000001E-3</v>
      </c>
      <c r="B5" s="46" t="s">
        <v>41</v>
      </c>
      <c r="C5" s="46">
        <v>5.5307709188660796</v>
      </c>
      <c r="D5" s="44">
        <v>6199.1900000000196</v>
      </c>
      <c r="E5" s="1">
        <v>4.5288595787099399E-3</v>
      </c>
    </row>
    <row r="6" spans="1:15" s="1" customFormat="1">
      <c r="A6" s="11">
        <v>0.01</v>
      </c>
      <c r="B6" s="46" t="s">
        <v>41</v>
      </c>
      <c r="C6" s="46">
        <v>5.5337690644654103</v>
      </c>
      <c r="D6" s="44">
        <v>10909.46</v>
      </c>
      <c r="E6" s="1">
        <v>1.07287428671171E-2</v>
      </c>
    </row>
    <row r="7" spans="1:15" s="1" customFormat="1">
      <c r="A7" s="11">
        <v>0.05</v>
      </c>
      <c r="B7" s="46" t="s">
        <v>41</v>
      </c>
      <c r="C7" s="46">
        <v>5.53377489870212</v>
      </c>
      <c r="D7" s="44">
        <v>41433.440000000002</v>
      </c>
      <c r="E7" s="1">
        <v>5.0905869337080398E-2</v>
      </c>
    </row>
    <row r="8" spans="1:15" s="1" customFormat="1">
      <c r="A8" s="11">
        <v>0.1</v>
      </c>
      <c r="B8" s="46" t="s">
        <v>41</v>
      </c>
      <c r="C8" s="46">
        <v>5.5313341034805799</v>
      </c>
      <c r="D8" s="44">
        <v>81727.167517569804</v>
      </c>
      <c r="E8" s="1">
        <v>0.103942406067207</v>
      </c>
    </row>
    <row r="9" spans="1:15" s="1" customFormat="1">
      <c r="A9" s="11">
        <v>0.15</v>
      </c>
      <c r="B9" s="46" t="s">
        <v>41</v>
      </c>
      <c r="C9" s="46">
        <v>5.5339924583396902</v>
      </c>
      <c r="D9" s="44">
        <v>117419.78542499999</v>
      </c>
      <c r="E9" s="1">
        <v>0.150922741649621</v>
      </c>
    </row>
    <row r="10" spans="1:15" s="1" customFormat="1">
      <c r="A10" s="11">
        <v>0.2</v>
      </c>
      <c r="B10" s="46" t="s">
        <v>41</v>
      </c>
      <c r="C10" s="46">
        <v>5.5361423068750302</v>
      </c>
      <c r="D10" s="44">
        <v>158639.132970281</v>
      </c>
      <c r="E10" s="1">
        <v>0.20517762385489499</v>
      </c>
    </row>
    <row r="11" spans="1:15" s="1" customFormat="1">
      <c r="A11" s="11">
        <v>0.25</v>
      </c>
      <c r="B11" s="46" t="s">
        <v>41</v>
      </c>
      <c r="C11" s="46">
        <v>5.5341603766557403</v>
      </c>
      <c r="D11" s="44">
        <v>188662.36443430799</v>
      </c>
      <c r="E11" s="1">
        <v>0.244695641084862</v>
      </c>
    </row>
    <row r="12" spans="1:15" s="1" customFormat="1" ht="15.75" thickBot="1">
      <c r="A12" s="12">
        <v>0.3</v>
      </c>
      <c r="B12" s="47" t="s">
        <v>41</v>
      </c>
      <c r="C12" s="47">
        <v>5.5335753118144</v>
      </c>
      <c r="D12" s="47">
        <v>230071.358681035</v>
      </c>
      <c r="E12" s="42">
        <v>0.29920014537443201</v>
      </c>
    </row>
    <row r="13" spans="1:15" s="1" customFormat="1"/>
    <row r="14" spans="1:15" s="1" customFormat="1"/>
    <row r="15" spans="1:15" s="1" customFormat="1" ht="15.75" thickBot="1">
      <c r="A15" s="8" t="s">
        <v>35</v>
      </c>
      <c r="I15" s="8" t="s">
        <v>160</v>
      </c>
    </row>
    <row r="16" spans="1:15" s="1" customFormat="1" ht="15.75" thickBot="1">
      <c r="A16" s="9" t="s">
        <v>36</v>
      </c>
      <c r="B16" s="10" t="s">
        <v>37</v>
      </c>
      <c r="C16" s="10" t="s">
        <v>38</v>
      </c>
      <c r="D16" s="10" t="s">
        <v>360</v>
      </c>
      <c r="E16" s="10" t="s">
        <v>353</v>
      </c>
      <c r="F16" s="14" t="s">
        <v>354</v>
      </c>
      <c r="G16" s="10" t="s">
        <v>39</v>
      </c>
      <c r="I16" s="14" t="s">
        <v>36</v>
      </c>
      <c r="J16" s="14" t="s">
        <v>37</v>
      </c>
      <c r="K16" s="14" t="s">
        <v>38</v>
      </c>
      <c r="L16" s="10" t="s">
        <v>360</v>
      </c>
      <c r="M16" s="14" t="s">
        <v>359</v>
      </c>
      <c r="N16" s="14" t="s">
        <v>358</v>
      </c>
      <c r="O16" s="10" t="s">
        <v>39</v>
      </c>
    </row>
    <row r="17" spans="1:15" s="1" customFormat="1">
      <c r="A17" s="11" t="s">
        <v>40</v>
      </c>
      <c r="B17" s="46" t="s">
        <v>41</v>
      </c>
      <c r="C17" s="46">
        <v>5.53</v>
      </c>
      <c r="D17" s="44">
        <v>2002.4750000000099</v>
      </c>
      <c r="E17" s="46" t="s">
        <v>42</v>
      </c>
      <c r="F17" s="58" t="s">
        <v>42</v>
      </c>
      <c r="G17" s="58" t="s">
        <v>43</v>
      </c>
      <c r="I17" s="11" t="s">
        <v>161</v>
      </c>
      <c r="J17" s="11" t="s">
        <v>41</v>
      </c>
      <c r="K17" s="46">
        <v>5.56</v>
      </c>
      <c r="L17" s="44">
        <v>12423.67</v>
      </c>
      <c r="M17" s="46" t="s">
        <v>42</v>
      </c>
      <c r="N17" s="58" t="s">
        <v>42</v>
      </c>
      <c r="O17" s="58" t="s">
        <v>43</v>
      </c>
    </row>
    <row r="18" spans="1:15" s="1" customFormat="1">
      <c r="A18" s="11" t="s">
        <v>44</v>
      </c>
      <c r="B18" s="46" t="s">
        <v>41</v>
      </c>
      <c r="C18" s="46">
        <v>5.53</v>
      </c>
      <c r="D18" s="44">
        <v>2159.6900000000101</v>
      </c>
      <c r="E18" s="46" t="s">
        <v>42</v>
      </c>
      <c r="F18" s="59"/>
      <c r="G18" s="59"/>
      <c r="I18" s="11" t="s">
        <v>162</v>
      </c>
      <c r="J18" s="11" t="s">
        <v>41</v>
      </c>
      <c r="K18" s="46">
        <v>5.55</v>
      </c>
      <c r="L18" s="44">
        <v>10229.93</v>
      </c>
      <c r="M18" s="46" t="s">
        <v>42</v>
      </c>
      <c r="N18" s="59"/>
      <c r="O18" s="59"/>
    </row>
    <row r="19" spans="1:15" s="1" customFormat="1" ht="15.75" thickBot="1">
      <c r="A19" s="12" t="s">
        <v>45</v>
      </c>
      <c r="B19" s="47" t="s">
        <v>41</v>
      </c>
      <c r="C19" s="47">
        <v>5.53</v>
      </c>
      <c r="D19" s="43">
        <v>2182.94</v>
      </c>
      <c r="E19" s="47" t="s">
        <v>42</v>
      </c>
      <c r="F19" s="60"/>
      <c r="G19" s="60"/>
      <c r="I19" s="12" t="s">
        <v>163</v>
      </c>
      <c r="J19" s="12" t="s">
        <v>41</v>
      </c>
      <c r="K19" s="47">
        <v>5.54</v>
      </c>
      <c r="L19" s="43">
        <v>7624.26</v>
      </c>
      <c r="M19" s="47" t="s">
        <v>42</v>
      </c>
      <c r="N19" s="60"/>
      <c r="O19" s="60"/>
    </row>
    <row r="20" spans="1:15" s="1" customFormat="1">
      <c r="A20" s="11" t="s">
        <v>46</v>
      </c>
      <c r="B20" s="46" t="s">
        <v>41</v>
      </c>
      <c r="C20" s="46">
        <v>5.54</v>
      </c>
      <c r="D20" s="44">
        <v>66399.150000000096</v>
      </c>
      <c r="E20" s="46">
        <v>4.19E-2</v>
      </c>
      <c r="F20" s="58">
        <v>4.1799999999999997E-2</v>
      </c>
      <c r="G20" s="58">
        <v>4.0000000000000002E-4</v>
      </c>
      <c r="I20" s="11" t="s">
        <v>164</v>
      </c>
      <c r="J20" s="11" t="s">
        <v>41</v>
      </c>
      <c r="K20" s="46">
        <v>5.56</v>
      </c>
      <c r="L20" s="44">
        <v>4637.5725890000003</v>
      </c>
      <c r="M20" s="46" t="s">
        <v>42</v>
      </c>
      <c r="N20" s="58" t="s">
        <v>42</v>
      </c>
      <c r="O20" s="58" t="s">
        <v>43</v>
      </c>
    </row>
    <row r="21" spans="1:15" s="1" customFormat="1">
      <c r="A21" s="11" t="s">
        <v>47</v>
      </c>
      <c r="B21" s="46" t="s">
        <v>41</v>
      </c>
      <c r="C21" s="46">
        <v>5.54</v>
      </c>
      <c r="D21" s="44">
        <v>65508.875000000196</v>
      </c>
      <c r="E21" s="46">
        <v>4.1300000000000003E-2</v>
      </c>
      <c r="F21" s="59"/>
      <c r="G21" s="59"/>
      <c r="I21" s="11" t="s">
        <v>165</v>
      </c>
      <c r="J21" s="11" t="s">
        <v>41</v>
      </c>
      <c r="K21" s="46">
        <v>5.55</v>
      </c>
      <c r="L21" s="44">
        <v>2581.52</v>
      </c>
      <c r="M21" s="46" t="s">
        <v>42</v>
      </c>
      <c r="N21" s="59"/>
      <c r="O21" s="59"/>
    </row>
    <row r="22" spans="1:15" s="1" customFormat="1" ht="15.75" thickBot="1">
      <c r="A22" s="12" t="s">
        <v>48</v>
      </c>
      <c r="B22" s="47" t="s">
        <v>41</v>
      </c>
      <c r="C22" s="47">
        <v>5.54</v>
      </c>
      <c r="D22" s="43">
        <v>67132.869124149307</v>
      </c>
      <c r="E22" s="47">
        <v>4.24E-2</v>
      </c>
      <c r="F22" s="60"/>
      <c r="G22" s="60"/>
      <c r="I22" s="12" t="s">
        <v>166</v>
      </c>
      <c r="J22" s="12" t="s">
        <v>41</v>
      </c>
      <c r="K22" s="47">
        <v>5.56</v>
      </c>
      <c r="L22" s="43">
        <v>1169.355</v>
      </c>
      <c r="M22" s="47" t="s">
        <v>42</v>
      </c>
      <c r="N22" s="60"/>
      <c r="O22" s="60"/>
    </row>
    <row r="23" spans="1:15" s="1" customFormat="1">
      <c r="A23" s="11" t="s">
        <v>49</v>
      </c>
      <c r="B23" s="46" t="s">
        <v>41</v>
      </c>
      <c r="C23" s="46">
        <v>5.54</v>
      </c>
      <c r="D23" s="44">
        <v>202837.07667479801</v>
      </c>
      <c r="E23" s="46">
        <v>0.13170000000000001</v>
      </c>
      <c r="F23" s="58">
        <v>0.13159999999999999</v>
      </c>
      <c r="G23" s="58">
        <v>3.3999999999999998E-3</v>
      </c>
      <c r="I23" s="11" t="s">
        <v>167</v>
      </c>
      <c r="J23" s="11" t="s">
        <v>41</v>
      </c>
      <c r="K23" s="46">
        <v>5.55</v>
      </c>
      <c r="L23" s="44">
        <v>27601.35</v>
      </c>
      <c r="M23" s="44">
        <v>8.0180074880920431E-3</v>
      </c>
      <c r="N23" s="61">
        <f>AVERAGE(M23:M25)</f>
        <v>6.8088109719013331E-3</v>
      </c>
      <c r="O23" s="61">
        <f>_xlfn.STDEV.P(M23:M25)</f>
        <v>1.0612904883836758E-3</v>
      </c>
    </row>
    <row r="24" spans="1:15" s="1" customFormat="1">
      <c r="A24" s="11" t="s">
        <v>50</v>
      </c>
      <c r="B24" s="46" t="s">
        <v>41</v>
      </c>
      <c r="C24" s="46">
        <v>5.54</v>
      </c>
      <c r="D24" s="44">
        <v>196371.74773314301</v>
      </c>
      <c r="E24" s="46">
        <v>0.12740000000000001</v>
      </c>
      <c r="F24" s="59"/>
      <c r="G24" s="59"/>
      <c r="I24" s="11" t="s">
        <v>168</v>
      </c>
      <c r="J24" s="11" t="s">
        <v>41</v>
      </c>
      <c r="K24" s="46">
        <v>5.55</v>
      </c>
      <c r="L24" s="44">
        <v>25322.025000000001</v>
      </c>
      <c r="M24" s="44">
        <v>6.9742056293738272E-3</v>
      </c>
      <c r="N24" s="62"/>
      <c r="O24" s="64"/>
    </row>
    <row r="25" spans="1:15" s="1" customFormat="1" ht="15.75" thickBot="1">
      <c r="A25" s="12" t="s">
        <v>51</v>
      </c>
      <c r="B25" s="47" t="s">
        <v>41</v>
      </c>
      <c r="C25" s="47">
        <v>5.54</v>
      </c>
      <c r="D25" s="43">
        <v>208961.745</v>
      </c>
      <c r="E25" s="47">
        <v>0.13569999999999999</v>
      </c>
      <c r="F25" s="60"/>
      <c r="G25" s="60"/>
      <c r="I25" s="12" t="s">
        <v>169</v>
      </c>
      <c r="J25" s="12" t="s">
        <v>41</v>
      </c>
      <c r="K25" s="47">
        <v>5.55</v>
      </c>
      <c r="L25" s="43">
        <v>21959.195</v>
      </c>
      <c r="M25" s="43">
        <v>5.4342197982381272E-3</v>
      </c>
      <c r="N25" s="63"/>
      <c r="O25" s="63"/>
    </row>
    <row r="26" spans="1:15" s="1" customFormat="1">
      <c r="A26" s="11" t="s">
        <v>52</v>
      </c>
      <c r="B26" s="46" t="s">
        <v>41</v>
      </c>
      <c r="C26" s="46">
        <v>5.54</v>
      </c>
      <c r="D26" s="44">
        <v>364551.27786209102</v>
      </c>
      <c r="E26" s="46">
        <v>0.23810000000000001</v>
      </c>
      <c r="F26" s="58">
        <v>0.24590000000000001</v>
      </c>
      <c r="G26" s="58">
        <v>5.8999999999999999E-3</v>
      </c>
      <c r="I26" s="11" t="s">
        <v>170</v>
      </c>
      <c r="J26" s="11" t="s">
        <v>41</v>
      </c>
      <c r="K26" s="46">
        <v>5.55</v>
      </c>
      <c r="L26" s="44">
        <v>71006.984970000005</v>
      </c>
      <c r="M26" s="44">
        <v>2.789533189796357E-2</v>
      </c>
      <c r="N26" s="61">
        <f>AVERAGE(M26:M28)</f>
        <v>2.6697525206730743E-2</v>
      </c>
      <c r="O26" s="61">
        <f>_xlfn.STDEV.P(M26:M28)</f>
        <v>2.2648989788034497E-3</v>
      </c>
    </row>
    <row r="27" spans="1:15" s="1" customFormat="1">
      <c r="A27" s="11" t="s">
        <v>53</v>
      </c>
      <c r="B27" s="46" t="s">
        <v>41</v>
      </c>
      <c r="C27" s="46">
        <v>5.54</v>
      </c>
      <c r="D27" s="44">
        <v>378420.90236514597</v>
      </c>
      <c r="E27" s="46">
        <v>0.2472</v>
      </c>
      <c r="F27" s="59"/>
      <c r="G27" s="59"/>
      <c r="I27" s="11" t="s">
        <v>171</v>
      </c>
      <c r="J27" s="11" t="s">
        <v>41</v>
      </c>
      <c r="K27" s="46">
        <v>5.55</v>
      </c>
      <c r="L27" s="44">
        <v>61465.69</v>
      </c>
      <c r="M27" s="44">
        <v>2.3525958761502222E-2</v>
      </c>
      <c r="N27" s="62"/>
      <c r="O27" s="64"/>
    </row>
    <row r="28" spans="1:15" s="1" customFormat="1" ht="15.75" thickBot="1">
      <c r="A28" s="12" t="s">
        <v>54</v>
      </c>
      <c r="B28" s="47" t="s">
        <v>41</v>
      </c>
      <c r="C28" s="47">
        <v>5.54</v>
      </c>
      <c r="D28" s="43">
        <v>386337.82894267503</v>
      </c>
      <c r="E28" s="47">
        <v>0.25240000000000001</v>
      </c>
      <c r="F28" s="60"/>
      <c r="G28" s="60"/>
      <c r="I28" s="12" t="s">
        <v>172</v>
      </c>
      <c r="J28" s="12" t="s">
        <v>41</v>
      </c>
      <c r="K28" s="47">
        <v>5.55</v>
      </c>
      <c r="L28" s="43">
        <v>72701.414999999994</v>
      </c>
      <c r="M28" s="43">
        <v>2.8671284960726431E-2</v>
      </c>
      <c r="N28" s="63"/>
      <c r="O28" s="63"/>
    </row>
    <row r="29" spans="1:15" s="1" customFormat="1">
      <c r="A29" s="11" t="s">
        <v>55</v>
      </c>
      <c r="B29" s="46" t="s">
        <v>41</v>
      </c>
      <c r="C29" s="46">
        <v>5.54</v>
      </c>
      <c r="D29" s="44">
        <v>350836.05772558699</v>
      </c>
      <c r="E29" s="46">
        <v>0.52690000000000003</v>
      </c>
      <c r="F29" s="58">
        <v>0.5423</v>
      </c>
      <c r="G29" s="58">
        <v>1.6299999999999999E-2</v>
      </c>
      <c r="I29" s="11" t="s">
        <v>173</v>
      </c>
      <c r="J29" s="11" t="s">
        <v>41</v>
      </c>
      <c r="K29" s="46">
        <v>5.56</v>
      </c>
      <c r="L29" s="44">
        <v>171998.655</v>
      </c>
      <c r="M29" s="44">
        <v>7.4143801463458101E-2</v>
      </c>
      <c r="N29" s="61">
        <f>AVERAGE(M29:M31)</f>
        <v>8.7483876317864237E-2</v>
      </c>
      <c r="O29" s="61">
        <f>_xlfn.STDEV.P(M29:M31)</f>
        <v>9.6562825919967264E-3</v>
      </c>
    </row>
    <row r="30" spans="1:15" s="1" customFormat="1">
      <c r="A30" s="11" t="s">
        <v>56</v>
      </c>
      <c r="B30" s="46" t="s">
        <v>41</v>
      </c>
      <c r="C30" s="46">
        <v>5.54</v>
      </c>
      <c r="D30" s="44">
        <v>356391.53500000102</v>
      </c>
      <c r="E30" s="46">
        <v>0.5353</v>
      </c>
      <c r="F30" s="59"/>
      <c r="G30" s="59"/>
      <c r="I30" s="11" t="s">
        <v>174</v>
      </c>
      <c r="J30" s="11" t="s">
        <v>41</v>
      </c>
      <c r="K30" s="46">
        <v>5.55</v>
      </c>
      <c r="L30" s="44">
        <v>221217.48499999999</v>
      </c>
      <c r="M30" s="44">
        <v>9.6683240217447078E-2</v>
      </c>
      <c r="N30" s="62"/>
      <c r="O30" s="64"/>
    </row>
    <row r="31" spans="1:15" s="1" customFormat="1" ht="15.75" thickBot="1">
      <c r="A31" s="12" t="s">
        <v>57</v>
      </c>
      <c r="B31" s="47" t="s">
        <v>41</v>
      </c>
      <c r="C31" s="47">
        <v>5.54</v>
      </c>
      <c r="D31" s="43">
        <v>375885.175816237</v>
      </c>
      <c r="E31" s="47">
        <v>0.56479999999999997</v>
      </c>
      <c r="F31" s="60"/>
      <c r="G31" s="60"/>
      <c r="I31" s="12" t="s">
        <v>175</v>
      </c>
      <c r="J31" s="12" t="s">
        <v>41</v>
      </c>
      <c r="K31" s="47">
        <v>5.55</v>
      </c>
      <c r="L31" s="43">
        <v>210171.0263</v>
      </c>
      <c r="M31" s="43">
        <v>9.1624587272687519E-2</v>
      </c>
      <c r="N31" s="63"/>
      <c r="O31" s="63"/>
    </row>
    <row r="32" spans="1:15" s="1" customFormat="1">
      <c r="A32" s="11" t="s">
        <v>58</v>
      </c>
      <c r="B32" s="46" t="s">
        <v>41</v>
      </c>
      <c r="C32" s="46">
        <v>5.53</v>
      </c>
      <c r="D32" s="44">
        <v>336155.61492631701</v>
      </c>
      <c r="E32" s="46">
        <v>1.0093000000000001</v>
      </c>
      <c r="F32" s="58">
        <v>1.0445</v>
      </c>
      <c r="G32" s="58">
        <v>3.3099999999999997E-2</v>
      </c>
      <c r="I32" s="11" t="s">
        <v>176</v>
      </c>
      <c r="J32" s="11" t="s">
        <v>41</v>
      </c>
      <c r="K32" s="46">
        <v>5.55</v>
      </c>
      <c r="L32" s="44">
        <v>233897.965</v>
      </c>
      <c r="M32" s="44">
        <v>0.10249018244527293</v>
      </c>
      <c r="N32" s="61">
        <f>AVERAGE(M32:M34)</f>
        <v>0.10910391334150926</v>
      </c>
      <c r="O32" s="61">
        <f>_xlfn.STDEV.P(M32:M34)</f>
        <v>2.7444879356603735E-2</v>
      </c>
    </row>
    <row r="33" spans="1:15" s="1" customFormat="1">
      <c r="A33" s="11" t="s">
        <v>59</v>
      </c>
      <c r="B33" s="46" t="s">
        <v>41</v>
      </c>
      <c r="C33" s="46">
        <v>5.53</v>
      </c>
      <c r="D33" s="44">
        <v>344769.59499999997</v>
      </c>
      <c r="E33" s="46">
        <v>1.0354000000000001</v>
      </c>
      <c r="F33" s="59"/>
      <c r="G33" s="59"/>
      <c r="I33" s="11" t="s">
        <v>177</v>
      </c>
      <c r="J33" s="11" t="s">
        <v>41</v>
      </c>
      <c r="K33" s="46">
        <v>5.56</v>
      </c>
      <c r="L33" s="44">
        <v>183234.965</v>
      </c>
      <c r="M33" s="44">
        <v>7.9289395559576065E-2</v>
      </c>
      <c r="N33" s="62"/>
      <c r="O33" s="64"/>
    </row>
    <row r="34" spans="1:15" s="1" customFormat="1" ht="15.75" thickBot="1">
      <c r="A34" s="12" t="s">
        <v>60</v>
      </c>
      <c r="B34" s="47" t="s">
        <v>41</v>
      </c>
      <c r="C34" s="47">
        <v>5.54</v>
      </c>
      <c r="D34" s="43">
        <v>362389.08118950803</v>
      </c>
      <c r="E34" s="47">
        <v>1.0887</v>
      </c>
      <c r="F34" s="60"/>
      <c r="G34" s="60"/>
      <c r="I34" s="12" t="s">
        <v>178</v>
      </c>
      <c r="J34" s="12" t="s">
        <v>41</v>
      </c>
      <c r="K34" s="47">
        <v>5.56</v>
      </c>
      <c r="L34" s="43">
        <v>327887.7</v>
      </c>
      <c r="M34" s="43">
        <v>0.14553216201967878</v>
      </c>
      <c r="N34" s="63"/>
      <c r="O34" s="63"/>
    </row>
    <row r="35" spans="1:15" s="1" customFormat="1">
      <c r="A35" s="11" t="s">
        <v>61</v>
      </c>
      <c r="B35" s="46" t="s">
        <v>41</v>
      </c>
      <c r="C35" s="46">
        <v>5.54</v>
      </c>
      <c r="D35" s="44">
        <v>371344.10591823299</v>
      </c>
      <c r="E35" s="46">
        <v>1.7464999999999999</v>
      </c>
      <c r="F35" s="58">
        <v>1.7584</v>
      </c>
      <c r="G35" s="58">
        <v>0.1153</v>
      </c>
      <c r="I35" s="11" t="s">
        <v>179</v>
      </c>
      <c r="J35" s="11" t="s">
        <v>41</v>
      </c>
      <c r="K35" s="46">
        <v>5.56</v>
      </c>
      <c r="L35" s="44">
        <v>637596.09990000003</v>
      </c>
      <c r="M35" s="44">
        <v>0.28736108219396927</v>
      </c>
      <c r="N35" s="61">
        <f>AVERAGE(M35:M37)</f>
        <v>0.27065811636218584</v>
      </c>
      <c r="O35" s="61">
        <f>_xlfn.STDEV.P(M35:M37)</f>
        <v>1.2906469459222676E-2</v>
      </c>
    </row>
    <row r="36" spans="1:15" s="1" customFormat="1">
      <c r="A36" s="11" t="s">
        <v>62</v>
      </c>
      <c r="B36" s="46" t="s">
        <v>41</v>
      </c>
      <c r="C36" s="46">
        <v>5.54</v>
      </c>
      <c r="D36" s="44">
        <v>404822.39371978701</v>
      </c>
      <c r="E36" s="46">
        <v>1.9052</v>
      </c>
      <c r="F36" s="59"/>
      <c r="G36" s="59"/>
      <c r="I36" s="11" t="s">
        <v>180</v>
      </c>
      <c r="J36" s="11" t="s">
        <v>41</v>
      </c>
      <c r="K36" s="46">
        <v>5.55</v>
      </c>
      <c r="L36" s="44">
        <v>596803.32620000001</v>
      </c>
      <c r="M36" s="44">
        <v>0.26868030037903212</v>
      </c>
      <c r="N36" s="62"/>
      <c r="O36" s="64"/>
    </row>
    <row r="37" spans="1:15" s="1" customFormat="1" ht="15.75" thickBot="1">
      <c r="A37" s="12" t="s">
        <v>63</v>
      </c>
      <c r="B37" s="47" t="s">
        <v>41</v>
      </c>
      <c r="C37" s="47">
        <v>5.54</v>
      </c>
      <c r="D37" s="43">
        <v>345374.510000001</v>
      </c>
      <c r="E37" s="47">
        <v>1.6234999999999999</v>
      </c>
      <c r="F37" s="60"/>
      <c r="G37" s="60"/>
      <c r="I37" s="12" t="s">
        <v>181</v>
      </c>
      <c r="J37" s="12" t="s">
        <v>41</v>
      </c>
      <c r="K37" s="47">
        <v>5.55</v>
      </c>
      <c r="L37" s="43">
        <v>568967.28</v>
      </c>
      <c r="M37" s="43">
        <v>0.25593296651355613</v>
      </c>
      <c r="N37" s="63"/>
      <c r="O37" s="63"/>
    </row>
    <row r="38" spans="1:15" s="1" customFormat="1">
      <c r="A38" s="11" t="s">
        <v>64</v>
      </c>
      <c r="B38" s="46" t="s">
        <v>41</v>
      </c>
      <c r="C38" s="46">
        <v>5.53</v>
      </c>
      <c r="D38" s="44">
        <v>3182.1350000000102</v>
      </c>
      <c r="E38" s="46" t="s">
        <v>42</v>
      </c>
      <c r="F38" s="58" t="s">
        <v>42</v>
      </c>
      <c r="G38" s="58" t="s">
        <v>43</v>
      </c>
      <c r="I38" s="11" t="s">
        <v>182</v>
      </c>
      <c r="J38" s="11" t="s">
        <v>41</v>
      </c>
      <c r="K38" s="46">
        <v>5.55</v>
      </c>
      <c r="L38" s="44">
        <v>1005366.75</v>
      </c>
      <c r="M38" s="44">
        <v>0.45577922710809388</v>
      </c>
      <c r="N38" s="61">
        <f>AVERAGE(M38:M40)</f>
        <v>0.38887292354679243</v>
      </c>
      <c r="O38" s="61">
        <f>_xlfn.STDEV.P(M38:M40)</f>
        <v>5.8660999341646987E-2</v>
      </c>
    </row>
    <row r="39" spans="1:15" s="1" customFormat="1">
      <c r="A39" s="11" t="s">
        <v>65</v>
      </c>
      <c r="B39" s="46" t="s">
        <v>41</v>
      </c>
      <c r="C39" s="46">
        <v>5.53</v>
      </c>
      <c r="D39" s="44">
        <v>2923.7800000000102</v>
      </c>
      <c r="E39" s="46" t="s">
        <v>42</v>
      </c>
      <c r="F39" s="59"/>
      <c r="G39" s="59"/>
      <c r="I39" s="11" t="s">
        <v>183</v>
      </c>
      <c r="J39" s="11" t="s">
        <v>41</v>
      </c>
      <c r="K39" s="46">
        <v>5.55</v>
      </c>
      <c r="L39" s="44">
        <v>878971.09</v>
      </c>
      <c r="M39" s="44">
        <v>0.39789716779583434</v>
      </c>
      <c r="N39" s="62"/>
      <c r="O39" s="64"/>
    </row>
    <row r="40" spans="1:15" s="1" customFormat="1" ht="15.75" thickBot="1">
      <c r="A40" s="12" t="s">
        <v>66</v>
      </c>
      <c r="B40" s="47" t="s">
        <v>41</v>
      </c>
      <c r="C40" s="47">
        <v>5.53</v>
      </c>
      <c r="D40" s="43">
        <v>2778.64</v>
      </c>
      <c r="E40" s="47" t="s">
        <v>42</v>
      </c>
      <c r="F40" s="60"/>
      <c r="G40" s="60"/>
      <c r="I40" s="12" t="s">
        <v>184</v>
      </c>
      <c r="J40" s="12" t="s">
        <v>41</v>
      </c>
      <c r="K40" s="47">
        <v>5.55</v>
      </c>
      <c r="L40" s="43">
        <v>693457.35499999998</v>
      </c>
      <c r="M40" s="43">
        <v>0.31294237573644895</v>
      </c>
      <c r="N40" s="63"/>
      <c r="O40" s="63"/>
    </row>
    <row r="41" spans="1:15" s="1" customFormat="1">
      <c r="A41" s="11" t="s">
        <v>67</v>
      </c>
      <c r="B41" s="46" t="s">
        <v>41</v>
      </c>
      <c r="C41" s="46">
        <v>5.53</v>
      </c>
      <c r="D41" s="44">
        <v>50597.523669349001</v>
      </c>
      <c r="E41" s="46">
        <v>3.15E-2</v>
      </c>
      <c r="F41" s="58">
        <v>3.3000000000000002E-2</v>
      </c>
      <c r="G41" s="58">
        <v>1.1999999999999999E-3</v>
      </c>
      <c r="I41" s="11" t="s">
        <v>185</v>
      </c>
      <c r="J41" s="11" t="s">
        <v>41</v>
      </c>
      <c r="K41" s="46">
        <v>5.55</v>
      </c>
      <c r="L41" s="44">
        <v>9024.52</v>
      </c>
      <c r="M41" s="46" t="s">
        <v>42</v>
      </c>
      <c r="N41" s="58" t="s">
        <v>42</v>
      </c>
      <c r="O41" s="58" t="s">
        <v>43</v>
      </c>
    </row>
    <row r="42" spans="1:15" s="1" customFormat="1">
      <c r="A42" s="11" t="s">
        <v>68</v>
      </c>
      <c r="B42" s="46" t="s">
        <v>41</v>
      </c>
      <c r="C42" s="46">
        <v>5.54</v>
      </c>
      <c r="D42" s="44">
        <v>55000.371132619599</v>
      </c>
      <c r="E42" s="46">
        <v>3.44E-2</v>
      </c>
      <c r="F42" s="59"/>
      <c r="G42" s="59"/>
      <c r="I42" s="11" t="s">
        <v>186</v>
      </c>
      <c r="J42" s="11" t="s">
        <v>41</v>
      </c>
      <c r="K42" s="46">
        <v>5.55</v>
      </c>
      <c r="L42" s="44">
        <v>7083.1949999999997</v>
      </c>
      <c r="M42" s="46" t="s">
        <v>42</v>
      </c>
      <c r="N42" s="68"/>
      <c r="O42" s="59"/>
    </row>
    <row r="43" spans="1:15" s="1" customFormat="1" ht="15.75" thickBot="1">
      <c r="A43" s="12" t="s">
        <v>69</v>
      </c>
      <c r="B43" s="47" t="s">
        <v>41</v>
      </c>
      <c r="C43" s="47">
        <v>5.54</v>
      </c>
      <c r="D43" s="43">
        <v>52955.7400000001</v>
      </c>
      <c r="E43" s="47">
        <v>3.3000000000000002E-2</v>
      </c>
      <c r="F43" s="60"/>
      <c r="G43" s="60"/>
      <c r="I43" s="12" t="s">
        <v>187</v>
      </c>
      <c r="J43" s="12" t="s">
        <v>41</v>
      </c>
      <c r="K43" s="47">
        <v>5.55</v>
      </c>
      <c r="L43" s="43">
        <v>6532.7650000000003</v>
      </c>
      <c r="M43" s="47" t="s">
        <v>42</v>
      </c>
      <c r="N43" s="60"/>
      <c r="O43" s="60"/>
    </row>
    <row r="44" spans="1:15" s="1" customFormat="1">
      <c r="A44" s="11" t="s">
        <v>70</v>
      </c>
      <c r="B44" s="46" t="s">
        <v>41</v>
      </c>
      <c r="C44" s="46">
        <v>5.54</v>
      </c>
      <c r="D44" s="44">
        <v>167680.09263712901</v>
      </c>
      <c r="E44" s="46">
        <v>0.1085</v>
      </c>
      <c r="F44" s="58">
        <v>0.10920000000000001</v>
      </c>
      <c r="G44" s="58">
        <v>5.0000000000000001E-4</v>
      </c>
      <c r="I44" s="11" t="s">
        <v>188</v>
      </c>
      <c r="J44" s="11" t="s">
        <v>41</v>
      </c>
      <c r="K44" s="46">
        <v>5.55</v>
      </c>
      <c r="L44" s="44">
        <v>49252.654999999999</v>
      </c>
      <c r="M44" s="44">
        <v>1.7933079890086061E-2</v>
      </c>
      <c r="N44" s="61">
        <f>AVERAGE(M44:M46)</f>
        <v>1.8080936841505503E-2</v>
      </c>
      <c r="O44" s="61">
        <f>_xlfn.STDEV.P(M44:M46)</f>
        <v>2.3541585037645464E-3</v>
      </c>
    </row>
    <row r="45" spans="1:15" s="1" customFormat="1">
      <c r="A45" s="11" t="s">
        <v>71</v>
      </c>
      <c r="B45" s="46" t="s">
        <v>41</v>
      </c>
      <c r="C45" s="46">
        <v>5.54</v>
      </c>
      <c r="D45" s="44">
        <v>169352.581050762</v>
      </c>
      <c r="E45" s="46">
        <v>0.1096</v>
      </c>
      <c r="F45" s="59"/>
      <c r="G45" s="59"/>
      <c r="I45" s="11" t="s">
        <v>189</v>
      </c>
      <c r="J45" s="11" t="s">
        <v>41</v>
      </c>
      <c r="K45" s="46">
        <v>5.55</v>
      </c>
      <c r="L45" s="44">
        <v>56026.82</v>
      </c>
      <c r="M45" s="44">
        <v>2.1035264097368434E-2</v>
      </c>
      <c r="N45" s="62"/>
      <c r="O45" s="64"/>
    </row>
    <row r="46" spans="1:15" s="1" customFormat="1" ht="15.75" thickBot="1">
      <c r="A46" s="12" t="s">
        <v>72</v>
      </c>
      <c r="B46" s="47" t="s">
        <v>41</v>
      </c>
      <c r="C46" s="47">
        <v>5.54</v>
      </c>
      <c r="D46" s="43">
        <v>169072.92639543701</v>
      </c>
      <c r="E46" s="47">
        <v>0.1095</v>
      </c>
      <c r="F46" s="60"/>
      <c r="G46" s="60"/>
      <c r="I46" s="12" t="s">
        <v>190</v>
      </c>
      <c r="J46" s="12" t="s">
        <v>41</v>
      </c>
      <c r="K46" s="47">
        <v>5.55</v>
      </c>
      <c r="L46" s="43">
        <v>43447.105000000003</v>
      </c>
      <c r="M46" s="43">
        <v>1.5274466537062013E-2</v>
      </c>
      <c r="N46" s="63"/>
      <c r="O46" s="63"/>
    </row>
    <row r="47" spans="1:15" s="1" customFormat="1">
      <c r="A47" s="11" t="s">
        <v>73</v>
      </c>
      <c r="B47" s="46" t="s">
        <v>41</v>
      </c>
      <c r="C47" s="46">
        <v>5.53</v>
      </c>
      <c r="D47" s="44">
        <v>322972.185530652</v>
      </c>
      <c r="E47" s="46">
        <v>0.2107</v>
      </c>
      <c r="F47" s="58">
        <v>0.2059</v>
      </c>
      <c r="G47" s="58">
        <v>5.0000000000000001E-3</v>
      </c>
      <c r="I47" s="11" t="s">
        <v>191</v>
      </c>
      <c r="J47" s="11" t="s">
        <v>41</v>
      </c>
      <c r="K47" s="46">
        <v>5.54</v>
      </c>
      <c r="L47" s="44">
        <v>137739.60999999999</v>
      </c>
      <c r="M47" s="44">
        <v>5.8455097637145022E-2</v>
      </c>
      <c r="N47" s="61">
        <f>AVERAGE(M47:M48)</f>
        <v>5.9756719344919024E-2</v>
      </c>
      <c r="O47" s="61">
        <f>_xlfn.STDEV.P(M47:M48)</f>
        <v>1.3016217077739985E-3</v>
      </c>
    </row>
    <row r="48" spans="1:15" s="1" customFormat="1" ht="15.75" thickBot="1">
      <c r="A48" s="11" t="s">
        <v>74</v>
      </c>
      <c r="B48" s="46" t="s">
        <v>41</v>
      </c>
      <c r="C48" s="46">
        <v>5.53</v>
      </c>
      <c r="D48" s="44">
        <v>305195.93563725799</v>
      </c>
      <c r="E48" s="46">
        <v>0.19900000000000001</v>
      </c>
      <c r="F48" s="59"/>
      <c r="G48" s="59"/>
      <c r="I48" s="12" t="s">
        <v>192</v>
      </c>
      <c r="J48" s="12" t="s">
        <v>41</v>
      </c>
      <c r="K48" s="47">
        <v>5.54</v>
      </c>
      <c r="L48" s="43">
        <v>143424.25</v>
      </c>
      <c r="M48" s="43">
        <v>6.1058341052693019E-2</v>
      </c>
      <c r="N48" s="63"/>
      <c r="O48" s="64"/>
    </row>
    <row r="49" spans="1:15" s="1" customFormat="1" ht="15.75" thickBot="1">
      <c r="A49" s="12" t="s">
        <v>75</v>
      </c>
      <c r="B49" s="47" t="s">
        <v>41</v>
      </c>
      <c r="C49" s="47">
        <v>5.53</v>
      </c>
      <c r="D49" s="43">
        <v>318477.72175778099</v>
      </c>
      <c r="E49" s="47">
        <v>0.20780000000000001</v>
      </c>
      <c r="F49" s="60"/>
      <c r="G49" s="60"/>
      <c r="I49" s="11" t="s">
        <v>193</v>
      </c>
      <c r="J49" s="11" t="s">
        <v>41</v>
      </c>
      <c r="K49" s="46">
        <v>5.54</v>
      </c>
      <c r="L49" s="44">
        <v>276487.52860000002</v>
      </c>
      <c r="M49" s="44">
        <v>0.12199379235069568</v>
      </c>
      <c r="N49" s="61">
        <f>AVERAGE(M49:M51)</f>
        <v>0.10324861207607877</v>
      </c>
      <c r="O49" s="61">
        <f>_xlfn.STDEV.P(M49:M51)</f>
        <v>1.3379933631922011E-2</v>
      </c>
    </row>
    <row r="50" spans="1:15" s="1" customFormat="1">
      <c r="A50" s="11" t="s">
        <v>76</v>
      </c>
      <c r="B50" s="46" t="s">
        <v>41</v>
      </c>
      <c r="C50" s="46">
        <v>5.53</v>
      </c>
      <c r="D50" s="44">
        <v>316064.495596405</v>
      </c>
      <c r="E50" s="46">
        <v>0.47420000000000001</v>
      </c>
      <c r="F50" s="58">
        <v>0.4642</v>
      </c>
      <c r="G50" s="58">
        <v>9.5999999999999992E-3</v>
      </c>
      <c r="I50" s="11" t="s">
        <v>194</v>
      </c>
      <c r="J50" s="11" t="s">
        <v>41</v>
      </c>
      <c r="K50" s="46">
        <v>5.54</v>
      </c>
      <c r="L50" s="44">
        <v>219969.10500000001</v>
      </c>
      <c r="M50" s="44">
        <v>9.6111552825615426E-2</v>
      </c>
      <c r="N50" s="62"/>
      <c r="O50" s="64"/>
    </row>
    <row r="51" spans="1:15" s="1" customFormat="1" ht="15.75" thickBot="1">
      <c r="A51" s="11" t="s">
        <v>77</v>
      </c>
      <c r="B51" s="46" t="s">
        <v>41</v>
      </c>
      <c r="C51" s="46">
        <v>5.53</v>
      </c>
      <c r="D51" s="44">
        <v>311282.59130758402</v>
      </c>
      <c r="E51" s="46">
        <v>0.46700000000000003</v>
      </c>
      <c r="F51" s="59"/>
      <c r="G51" s="59"/>
      <c r="I51" s="12" t="s">
        <v>195</v>
      </c>
      <c r="J51" s="12" t="s">
        <v>41</v>
      </c>
      <c r="K51" s="47">
        <v>5.54</v>
      </c>
      <c r="L51" s="43">
        <v>210205.755</v>
      </c>
      <c r="M51" s="43">
        <v>9.1640491051925205E-2</v>
      </c>
      <c r="N51" s="63"/>
      <c r="O51" s="63"/>
    </row>
    <row r="52" spans="1:15" s="1" customFormat="1" ht="15.75" thickBot="1">
      <c r="A52" s="12" t="s">
        <v>78</v>
      </c>
      <c r="B52" s="47" t="s">
        <v>41</v>
      </c>
      <c r="C52" s="47">
        <v>5.53</v>
      </c>
      <c r="D52" s="43">
        <v>300877.71500000102</v>
      </c>
      <c r="E52" s="47">
        <v>0.45129999999999998</v>
      </c>
      <c r="F52" s="60"/>
      <c r="G52" s="60"/>
      <c r="I52" s="11" t="s">
        <v>196</v>
      </c>
      <c r="J52" s="11" t="s">
        <v>41</v>
      </c>
      <c r="K52" s="46">
        <v>5.54</v>
      </c>
      <c r="L52" s="44">
        <v>435747.72</v>
      </c>
      <c r="M52" s="44">
        <v>0.19492594717861134</v>
      </c>
      <c r="N52" s="61">
        <f>AVERAGE(M52:M54)</f>
        <v>0.20715496488046228</v>
      </c>
      <c r="O52" s="61">
        <f>_xlfn.STDEV.P(M52:M54)</f>
        <v>1.0969457620922914E-2</v>
      </c>
    </row>
    <row r="53" spans="1:15" s="1" customFormat="1">
      <c r="A53" s="11" t="s">
        <v>79</v>
      </c>
      <c r="B53" s="46" t="s">
        <v>41</v>
      </c>
      <c r="C53" s="46">
        <v>5.53</v>
      </c>
      <c r="D53" s="44">
        <v>309790.56776060199</v>
      </c>
      <c r="E53" s="46">
        <v>0.92949999999999999</v>
      </c>
      <c r="F53" s="58">
        <v>0.90939999999999999</v>
      </c>
      <c r="G53" s="58">
        <v>1.5900000000000001E-2</v>
      </c>
      <c r="I53" s="11" t="s">
        <v>197</v>
      </c>
      <c r="J53" s="11" t="s">
        <v>41</v>
      </c>
      <c r="K53" s="46">
        <v>5.54</v>
      </c>
      <c r="L53" s="44">
        <v>457753.1</v>
      </c>
      <c r="M53" s="44">
        <v>0.20500316589283626</v>
      </c>
      <c r="N53" s="62"/>
      <c r="O53" s="64"/>
    </row>
    <row r="54" spans="1:15" s="1" customFormat="1" ht="15.75" thickBot="1">
      <c r="A54" s="11" t="s">
        <v>80</v>
      </c>
      <c r="B54" s="46" t="s">
        <v>41</v>
      </c>
      <c r="C54" s="46">
        <v>5.53</v>
      </c>
      <c r="D54" s="44">
        <v>296967.85170396901</v>
      </c>
      <c r="E54" s="46">
        <v>0.89070000000000005</v>
      </c>
      <c r="F54" s="59"/>
      <c r="G54" s="59"/>
      <c r="I54" s="12" t="s">
        <v>198</v>
      </c>
      <c r="J54" s="12" t="s">
        <v>41</v>
      </c>
      <c r="K54" s="47">
        <v>5.55</v>
      </c>
      <c r="L54" s="43">
        <v>493854.97499999998</v>
      </c>
      <c r="M54" s="43">
        <v>0.22153578156993925</v>
      </c>
      <c r="N54" s="63"/>
      <c r="O54" s="63"/>
    </row>
    <row r="55" spans="1:15" s="1" customFormat="1" ht="15.75" thickBot="1">
      <c r="A55" s="12" t="s">
        <v>81</v>
      </c>
      <c r="B55" s="47" t="s">
        <v>41</v>
      </c>
      <c r="C55" s="47">
        <v>5.53</v>
      </c>
      <c r="D55" s="43">
        <v>302698.84249688598</v>
      </c>
      <c r="E55" s="47">
        <v>0.90800000000000003</v>
      </c>
      <c r="F55" s="60"/>
      <c r="G55" s="60"/>
      <c r="I55" s="11" t="s">
        <v>199</v>
      </c>
      <c r="J55" s="11" t="s">
        <v>41</v>
      </c>
      <c r="K55" s="46">
        <v>5.54</v>
      </c>
      <c r="L55" s="44">
        <v>1190720.8559999999</v>
      </c>
      <c r="M55" s="44">
        <v>0.54066091811918404</v>
      </c>
      <c r="N55" s="61">
        <f>AVERAGE(M55:M57)</f>
        <v>0.58081623920866721</v>
      </c>
      <c r="O55" s="61">
        <f>_xlfn.STDEV.P(M55:M57)</f>
        <v>2.8811569165513549E-2</v>
      </c>
    </row>
    <row r="56" spans="1:15" s="1" customFormat="1">
      <c r="A56" s="11" t="s">
        <v>82</v>
      </c>
      <c r="B56" s="46" t="s">
        <v>41</v>
      </c>
      <c r="C56" s="46">
        <v>5.53</v>
      </c>
      <c r="D56" s="44">
        <v>357353.67500000098</v>
      </c>
      <c r="E56" s="46">
        <v>1.6801999999999999</v>
      </c>
      <c r="F56" s="58">
        <v>1.6559999999999999</v>
      </c>
      <c r="G56" s="58">
        <v>1.72E-2</v>
      </c>
      <c r="I56" s="11" t="s">
        <v>200</v>
      </c>
      <c r="J56" s="11" t="s">
        <v>41</v>
      </c>
      <c r="K56" s="46">
        <v>5.55</v>
      </c>
      <c r="L56" s="44">
        <v>1335319.8689999999</v>
      </c>
      <c r="M56" s="44">
        <v>0.60687908294351567</v>
      </c>
      <c r="N56" s="62"/>
      <c r="O56" s="64"/>
    </row>
    <row r="57" spans="1:15" s="1" customFormat="1" ht="15.75" thickBot="1">
      <c r="A57" s="11" t="s">
        <v>83</v>
      </c>
      <c r="B57" s="46" t="s">
        <v>41</v>
      </c>
      <c r="C57" s="46">
        <v>5.53</v>
      </c>
      <c r="D57" s="44">
        <v>349440.79734245001</v>
      </c>
      <c r="E57" s="46">
        <v>1.6428</v>
      </c>
      <c r="F57" s="59"/>
      <c r="G57" s="59"/>
      <c r="I57" s="12" t="s">
        <v>201</v>
      </c>
      <c r="J57" s="12" t="s">
        <v>41</v>
      </c>
      <c r="K57" s="47">
        <v>5.55</v>
      </c>
      <c r="L57" s="43">
        <v>1309180.4680000001</v>
      </c>
      <c r="M57" s="43">
        <v>0.59490871656330191</v>
      </c>
      <c r="N57" s="63"/>
      <c r="O57" s="63"/>
    </row>
    <row r="58" spans="1:15" s="1" customFormat="1" ht="15.75" thickBot="1">
      <c r="A58" s="12" t="s">
        <v>84</v>
      </c>
      <c r="B58" s="47" t="s">
        <v>41</v>
      </c>
      <c r="C58" s="47">
        <v>5.53</v>
      </c>
      <c r="D58" s="43">
        <v>349905.24677939602</v>
      </c>
      <c r="E58" s="47">
        <v>1.645</v>
      </c>
      <c r="F58" s="60"/>
      <c r="G58" s="60"/>
      <c r="I58" s="11" t="s">
        <v>202</v>
      </c>
      <c r="J58" s="11" t="s">
        <v>41</v>
      </c>
      <c r="K58" s="46">
        <v>5.55</v>
      </c>
      <c r="L58" s="44">
        <v>1874719.791</v>
      </c>
      <c r="M58" s="44">
        <v>0.85389372156506416</v>
      </c>
      <c r="N58" s="61">
        <f>AVERAGE(M58:M60)</f>
        <v>0.84923553342946889</v>
      </c>
      <c r="O58" s="61">
        <f>_xlfn.STDEV.P(M58:M60)</f>
        <v>3.2672868196528794E-2</v>
      </c>
    </row>
    <row r="59" spans="1:15" s="1" customFormat="1">
      <c r="A59" s="11" t="s">
        <v>85</v>
      </c>
      <c r="B59" s="46" t="s">
        <v>41</v>
      </c>
      <c r="C59" s="46">
        <v>5.53</v>
      </c>
      <c r="D59" s="44">
        <v>3463.3491975905499</v>
      </c>
      <c r="E59" s="46" t="s">
        <v>42</v>
      </c>
      <c r="F59" s="58" t="s">
        <v>42</v>
      </c>
      <c r="G59" s="58" t="s">
        <v>43</v>
      </c>
      <c r="I59" s="11" t="s">
        <v>203</v>
      </c>
      <c r="J59" s="11" t="s">
        <v>41</v>
      </c>
      <c r="K59" s="46">
        <v>5.55</v>
      </c>
      <c r="L59" s="44">
        <v>1946398.477</v>
      </c>
      <c r="M59" s="44">
        <v>0.88671850332162783</v>
      </c>
      <c r="N59" s="62"/>
      <c r="O59" s="64"/>
    </row>
    <row r="60" spans="1:15" s="1" customFormat="1" ht="15.75" thickBot="1">
      <c r="A60" s="11" t="s">
        <v>86</v>
      </c>
      <c r="B60" s="46" t="s">
        <v>41</v>
      </c>
      <c r="C60" s="46">
        <v>5.54</v>
      </c>
      <c r="D60" s="44">
        <v>2930.8199999999902</v>
      </c>
      <c r="E60" s="46" t="s">
        <v>42</v>
      </c>
      <c r="F60" s="59"/>
      <c r="G60" s="59"/>
      <c r="I60" s="12" t="s">
        <v>204</v>
      </c>
      <c r="J60" s="12" t="s">
        <v>41</v>
      </c>
      <c r="K60" s="47">
        <v>5.55</v>
      </c>
      <c r="L60" s="43">
        <v>1772525.1850000001</v>
      </c>
      <c r="M60" s="43">
        <v>0.80709437540171491</v>
      </c>
      <c r="N60" s="63"/>
      <c r="O60" s="63"/>
    </row>
    <row r="61" spans="1:15" s="1" customFormat="1" ht="15.75" thickBot="1">
      <c r="A61" s="12" t="s">
        <v>87</v>
      </c>
      <c r="B61" s="47" t="s">
        <v>41</v>
      </c>
      <c r="C61" s="47">
        <v>5.53</v>
      </c>
      <c r="D61" s="43">
        <v>2949.7516727895199</v>
      </c>
      <c r="E61" s="47" t="s">
        <v>42</v>
      </c>
      <c r="F61" s="60"/>
      <c r="G61" s="60"/>
      <c r="I61" s="11" t="s">
        <v>205</v>
      </c>
      <c r="J61" s="11" t="s">
        <v>41</v>
      </c>
      <c r="K61" s="46">
        <v>5.55</v>
      </c>
      <c r="L61" s="44">
        <v>7580.36</v>
      </c>
      <c r="M61" s="46" t="s">
        <v>42</v>
      </c>
      <c r="N61" s="61" t="s">
        <v>42</v>
      </c>
      <c r="O61" s="61" t="s">
        <v>43</v>
      </c>
    </row>
    <row r="62" spans="1:15" s="1" customFormat="1">
      <c r="A62" s="11" t="s">
        <v>88</v>
      </c>
      <c r="B62" s="46" t="s">
        <v>41</v>
      </c>
      <c r="C62" s="46">
        <v>5.53</v>
      </c>
      <c r="D62" s="44">
        <v>39637.75</v>
      </c>
      <c r="E62" s="46">
        <v>2.4299999999999999E-2</v>
      </c>
      <c r="F62" s="58">
        <v>2.4E-2</v>
      </c>
      <c r="G62" s="58">
        <v>2.0000000000000001E-4</v>
      </c>
      <c r="I62" s="11" t="s">
        <v>206</v>
      </c>
      <c r="J62" s="11" t="s">
        <v>41</v>
      </c>
      <c r="K62" s="46">
        <v>5.54</v>
      </c>
      <c r="L62" s="44">
        <v>4663.5166319999998</v>
      </c>
      <c r="M62" s="46" t="s">
        <v>42</v>
      </c>
      <c r="N62" s="62"/>
      <c r="O62" s="64"/>
    </row>
    <row r="63" spans="1:15" s="1" customFormat="1" ht="15.75" thickBot="1">
      <c r="A63" s="11" t="s">
        <v>89</v>
      </c>
      <c r="B63" s="46" t="s">
        <v>41</v>
      </c>
      <c r="C63" s="46">
        <v>5.53</v>
      </c>
      <c r="D63" s="44">
        <v>39085.4775127826</v>
      </c>
      <c r="E63" s="46">
        <v>2.3900000000000001E-2</v>
      </c>
      <c r="F63" s="59"/>
      <c r="G63" s="59"/>
      <c r="I63" s="12" t="s">
        <v>207</v>
      </c>
      <c r="J63" s="12" t="s">
        <v>41</v>
      </c>
      <c r="K63" s="47">
        <v>5.55</v>
      </c>
      <c r="L63" s="43">
        <v>5498.018419</v>
      </c>
      <c r="M63" s="47" t="s">
        <v>42</v>
      </c>
      <c r="N63" s="63"/>
      <c r="O63" s="63"/>
    </row>
    <row r="64" spans="1:15" s="1" customFormat="1" ht="15.75" thickBot="1">
      <c r="A64" s="12" t="s">
        <v>90</v>
      </c>
      <c r="B64" s="47" t="s">
        <v>41</v>
      </c>
      <c r="C64" s="47">
        <v>5.53</v>
      </c>
      <c r="D64" s="43">
        <v>39107.901253932403</v>
      </c>
      <c r="E64" s="47">
        <v>2.3900000000000001E-2</v>
      </c>
      <c r="F64" s="60"/>
      <c r="G64" s="60"/>
      <c r="I64" s="11" t="s">
        <v>208</v>
      </c>
      <c r="J64" s="11" t="s">
        <v>41</v>
      </c>
      <c r="K64" s="46">
        <v>5.55</v>
      </c>
      <c r="L64" s="44">
        <v>29790.105</v>
      </c>
      <c r="M64" s="44">
        <v>9.0203334123366286E-3</v>
      </c>
      <c r="N64" s="61">
        <f>AVERAGE(M64:M66)</f>
        <v>6.4745092310160455E-3</v>
      </c>
      <c r="O64" s="61">
        <f>_xlfn.STDEV.P(M64:M66)</f>
        <v>2.4285708023688481E-3</v>
      </c>
    </row>
    <row r="65" spans="1:15" s="1" customFormat="1">
      <c r="A65" s="11" t="s">
        <v>91</v>
      </c>
      <c r="B65" s="46" t="s">
        <v>41</v>
      </c>
      <c r="C65" s="46">
        <v>5.53</v>
      </c>
      <c r="D65" s="44">
        <v>134990.50499145401</v>
      </c>
      <c r="E65" s="46">
        <v>8.6999999999999994E-2</v>
      </c>
      <c r="F65" s="58">
        <v>8.8499999999999995E-2</v>
      </c>
      <c r="G65" s="58">
        <v>1.1999999999999999E-3</v>
      </c>
      <c r="I65" s="11" t="s">
        <v>209</v>
      </c>
      <c r="J65" s="11" t="s">
        <v>41</v>
      </c>
      <c r="K65" s="46">
        <v>5.55</v>
      </c>
      <c r="L65" s="44">
        <v>25810.935000000001</v>
      </c>
      <c r="M65" s="44">
        <v>7.1980987410388709E-3</v>
      </c>
      <c r="N65" s="62"/>
      <c r="O65" s="64"/>
    </row>
    <row r="66" spans="1:15" s="1" customFormat="1" ht="15.75" thickBot="1">
      <c r="A66" s="11" t="s">
        <v>92</v>
      </c>
      <c r="B66" s="46" t="s">
        <v>41</v>
      </c>
      <c r="C66" s="46">
        <v>5.53</v>
      </c>
      <c r="D66" s="44">
        <v>137136.57415270599</v>
      </c>
      <c r="E66" s="46">
        <v>8.8400000000000006E-2</v>
      </c>
      <c r="F66" s="59"/>
      <c r="G66" s="59"/>
      <c r="I66" s="12" t="s">
        <v>210</v>
      </c>
      <c r="J66" s="12" t="s">
        <v>41</v>
      </c>
      <c r="K66" s="47">
        <v>5.55</v>
      </c>
      <c r="L66" s="43">
        <v>17091.509999999998</v>
      </c>
      <c r="M66" s="43">
        <v>3.205095539672638E-3</v>
      </c>
      <c r="N66" s="63"/>
      <c r="O66" s="63"/>
    </row>
    <row r="67" spans="1:15" s="1" customFormat="1" ht="15.75" thickBot="1">
      <c r="A67" s="12" t="s">
        <v>93</v>
      </c>
      <c r="B67" s="47" t="s">
        <v>41</v>
      </c>
      <c r="C67" s="47">
        <v>5.53</v>
      </c>
      <c r="D67" s="43">
        <v>139627.995379689</v>
      </c>
      <c r="E67" s="47">
        <v>9.01E-2</v>
      </c>
      <c r="F67" s="60"/>
      <c r="G67" s="60"/>
      <c r="I67" s="11" t="s">
        <v>211</v>
      </c>
      <c r="J67" s="11" t="s">
        <v>41</v>
      </c>
      <c r="K67" s="46">
        <v>5.54</v>
      </c>
      <c r="L67" s="44">
        <v>103141.96</v>
      </c>
      <c r="M67" s="44">
        <v>4.2611331883124742E-2</v>
      </c>
      <c r="N67" s="61">
        <f>AVERAGE(M67:M69)</f>
        <v>3.933888435944391E-2</v>
      </c>
      <c r="O67" s="61">
        <f>_xlfn.STDEV.P(M67:M69)</f>
        <v>2.496788173024836E-3</v>
      </c>
    </row>
    <row r="68" spans="1:15" s="1" customFormat="1">
      <c r="A68" s="11" t="s">
        <v>94</v>
      </c>
      <c r="B68" s="46" t="s">
        <v>41</v>
      </c>
      <c r="C68" s="46">
        <v>5.53</v>
      </c>
      <c r="D68" s="44">
        <v>253270.47327548201</v>
      </c>
      <c r="E68" s="46">
        <v>0.16489999999999999</v>
      </c>
      <c r="F68" s="58">
        <v>0.1709</v>
      </c>
      <c r="G68" s="58">
        <v>4.8999999999999998E-3</v>
      </c>
      <c r="I68" s="11" t="s">
        <v>212</v>
      </c>
      <c r="J68" s="11" t="s">
        <v>41</v>
      </c>
      <c r="K68" s="46">
        <v>5.55</v>
      </c>
      <c r="L68" s="44">
        <v>94931.145000000004</v>
      </c>
      <c r="M68" s="44">
        <v>3.8851243278563562E-2</v>
      </c>
      <c r="N68" s="62"/>
      <c r="O68" s="64"/>
    </row>
    <row r="69" spans="1:15" s="1" customFormat="1" ht="15.75" thickBot="1">
      <c r="A69" s="11" t="s">
        <v>95</v>
      </c>
      <c r="B69" s="46" t="s">
        <v>41</v>
      </c>
      <c r="C69" s="46">
        <v>5.53</v>
      </c>
      <c r="D69" s="44">
        <v>262778.66084842797</v>
      </c>
      <c r="E69" s="46">
        <v>0.1711</v>
      </c>
      <c r="F69" s="59"/>
      <c r="G69" s="59"/>
      <c r="I69" s="12" t="s">
        <v>213</v>
      </c>
      <c r="J69" s="12" t="s">
        <v>41</v>
      </c>
      <c r="K69" s="47">
        <v>5.55</v>
      </c>
      <c r="L69" s="43">
        <v>89914.880279999998</v>
      </c>
      <c r="M69" s="43">
        <v>3.6554077916643418E-2</v>
      </c>
      <c r="N69" s="63"/>
      <c r="O69" s="63"/>
    </row>
    <row r="70" spans="1:15" s="1" customFormat="1" ht="15.75" thickBot="1">
      <c r="A70" s="12" t="s">
        <v>96</v>
      </c>
      <c r="B70" s="47" t="s">
        <v>41</v>
      </c>
      <c r="C70" s="47">
        <v>5.54</v>
      </c>
      <c r="D70" s="43">
        <v>271474.96500000102</v>
      </c>
      <c r="E70" s="47">
        <v>0.17680000000000001</v>
      </c>
      <c r="F70" s="60"/>
      <c r="G70" s="60"/>
      <c r="I70" s="11" t="s">
        <v>214</v>
      </c>
      <c r="J70" s="11" t="s">
        <v>41</v>
      </c>
      <c r="K70" s="46">
        <v>5.54</v>
      </c>
      <c r="L70" s="44">
        <v>182712.05499999999</v>
      </c>
      <c r="M70" s="44">
        <v>7.9049932372034851E-2</v>
      </c>
      <c r="N70" s="61">
        <f>AVERAGE(M70:M71)</f>
        <v>8.6550658434897232E-2</v>
      </c>
      <c r="O70" s="61">
        <f>_xlfn.STDEV.P(M70:M71)</f>
        <v>7.5007260628623743E-3</v>
      </c>
    </row>
    <row r="71" spans="1:15" s="1" customFormat="1" ht="15.75" thickBot="1">
      <c r="A71" s="11" t="s">
        <v>97</v>
      </c>
      <c r="B71" s="46" t="s">
        <v>41</v>
      </c>
      <c r="C71" s="46">
        <v>5.53</v>
      </c>
      <c r="D71" s="44">
        <v>349275.45907292102</v>
      </c>
      <c r="E71" s="46">
        <v>0.52449999999999997</v>
      </c>
      <c r="F71" s="58">
        <v>0.44309999999999999</v>
      </c>
      <c r="G71" s="58">
        <v>5.7799999999999997E-2</v>
      </c>
      <c r="I71" s="12" t="s">
        <v>215</v>
      </c>
      <c r="J71" s="12" t="s">
        <v>41</v>
      </c>
      <c r="K71" s="47">
        <v>5.54</v>
      </c>
      <c r="L71" s="43">
        <v>215470.36499999999</v>
      </c>
      <c r="M71" s="43">
        <v>9.4051384497759599E-2</v>
      </c>
      <c r="N71" s="63"/>
      <c r="O71" s="64"/>
    </row>
    <row r="72" spans="1:15" s="1" customFormat="1">
      <c r="A72" s="11" t="s">
        <v>98</v>
      </c>
      <c r="B72" s="46" t="s">
        <v>41</v>
      </c>
      <c r="C72" s="46">
        <v>5.53</v>
      </c>
      <c r="D72" s="44">
        <v>264178.455446509</v>
      </c>
      <c r="E72" s="46">
        <v>0.3957</v>
      </c>
      <c r="F72" s="59"/>
      <c r="G72" s="59"/>
      <c r="I72" s="11" t="s">
        <v>216</v>
      </c>
      <c r="J72" s="11" t="s">
        <v>41</v>
      </c>
      <c r="K72" s="46">
        <v>5.54</v>
      </c>
      <c r="L72" s="44">
        <v>574872.34</v>
      </c>
      <c r="M72" s="44">
        <v>0.25863714981512237</v>
      </c>
      <c r="N72" s="61">
        <f>AVERAGE(M72:M74)</f>
        <v>0.2625385825152175</v>
      </c>
      <c r="O72" s="61">
        <f>_xlfn.STDEV.P(M72:M74)</f>
        <v>7.4990905167990479E-3</v>
      </c>
    </row>
    <row r="73" spans="1:15" s="1" customFormat="1" ht="15.75" thickBot="1">
      <c r="A73" s="12" t="s">
        <v>99</v>
      </c>
      <c r="B73" s="47" t="s">
        <v>41</v>
      </c>
      <c r="C73" s="47">
        <v>5.53</v>
      </c>
      <c r="D73" s="43">
        <v>273076.77909627702</v>
      </c>
      <c r="E73" s="47">
        <v>0.40920000000000001</v>
      </c>
      <c r="F73" s="60"/>
      <c r="G73" s="60"/>
      <c r="I73" s="11" t="s">
        <v>217</v>
      </c>
      <c r="J73" s="11" t="s">
        <v>41</v>
      </c>
      <c r="K73" s="46">
        <v>5.55</v>
      </c>
      <c r="L73" s="44">
        <v>606301.03150000004</v>
      </c>
      <c r="M73" s="44">
        <v>0.27302971191345482</v>
      </c>
      <c r="N73" s="62"/>
      <c r="O73" s="64"/>
    </row>
    <row r="74" spans="1:15" s="1" customFormat="1" ht="15.75" thickBot="1">
      <c r="A74" s="11" t="s">
        <v>100</v>
      </c>
      <c r="B74" s="46" t="s">
        <v>41</v>
      </c>
      <c r="C74" s="46">
        <v>5.53</v>
      </c>
      <c r="D74" s="44">
        <v>272337.18459991302</v>
      </c>
      <c r="E74" s="46">
        <v>0.81610000000000005</v>
      </c>
      <c r="F74" s="58">
        <v>0.79359999999999997</v>
      </c>
      <c r="G74" s="58">
        <v>1.7100000000000001E-2</v>
      </c>
      <c r="I74" s="12" t="s">
        <v>218</v>
      </c>
      <c r="J74" s="12" t="s">
        <v>41</v>
      </c>
      <c r="K74" s="47">
        <v>5.55</v>
      </c>
      <c r="L74" s="43">
        <v>569002.04260000004</v>
      </c>
      <c r="M74" s="43">
        <v>0.25594888581707537</v>
      </c>
      <c r="N74" s="63"/>
      <c r="O74" s="63"/>
    </row>
    <row r="75" spans="1:15" s="1" customFormat="1">
      <c r="A75" s="11" t="s">
        <v>101</v>
      </c>
      <c r="B75" s="46" t="s">
        <v>41</v>
      </c>
      <c r="C75" s="46">
        <v>5.54</v>
      </c>
      <c r="D75" s="44">
        <v>258643.448930099</v>
      </c>
      <c r="E75" s="46">
        <v>0.77470000000000006</v>
      </c>
      <c r="F75" s="59"/>
      <c r="G75" s="59"/>
      <c r="I75" s="11" t="s">
        <v>219</v>
      </c>
      <c r="J75" s="11" t="s">
        <v>41</v>
      </c>
      <c r="K75" s="46">
        <v>5.55</v>
      </c>
      <c r="L75" s="44">
        <v>1283557.4739999999</v>
      </c>
      <c r="M75" s="44">
        <v>0.5831748353646462</v>
      </c>
      <c r="N75" s="61">
        <f>AVERAGE(M75:M77)</f>
        <v>0.57249300679109294</v>
      </c>
      <c r="O75" s="61">
        <f>_xlfn.STDEV.P(M75:M77)</f>
        <v>3.2758138289674756E-2</v>
      </c>
    </row>
    <row r="76" spans="1:15" s="1" customFormat="1" ht="15.75" thickBot="1">
      <c r="A76" s="12" t="s">
        <v>102</v>
      </c>
      <c r="B76" s="47" t="s">
        <v>41</v>
      </c>
      <c r="C76" s="47">
        <v>5.53</v>
      </c>
      <c r="D76" s="43">
        <v>263729.71478547901</v>
      </c>
      <c r="E76" s="47">
        <v>0.79010000000000002</v>
      </c>
      <c r="F76" s="60"/>
      <c r="G76" s="60"/>
      <c r="I76" s="11" t="s">
        <v>220</v>
      </c>
      <c r="J76" s="11" t="s">
        <v>41</v>
      </c>
      <c r="K76" s="46">
        <v>5.55</v>
      </c>
      <c r="L76" s="44">
        <v>1333818.1869999999</v>
      </c>
      <c r="M76" s="44">
        <v>0.60619139757051976</v>
      </c>
      <c r="N76" s="62"/>
      <c r="O76" s="64"/>
    </row>
    <row r="77" spans="1:15" s="1" customFormat="1" ht="15.75" thickBot="1">
      <c r="A77" s="11" t="s">
        <v>103</v>
      </c>
      <c r="B77" s="46" t="s">
        <v>41</v>
      </c>
      <c r="C77" s="46">
        <v>5.53</v>
      </c>
      <c r="D77" s="44">
        <v>310615.65900629398</v>
      </c>
      <c r="E77" s="46">
        <v>1.4588000000000001</v>
      </c>
      <c r="F77" s="58">
        <v>1.4897</v>
      </c>
      <c r="G77" s="58">
        <v>2.3699999999999999E-2</v>
      </c>
      <c r="I77" s="12" t="s">
        <v>221</v>
      </c>
      <c r="J77" s="12" t="s">
        <v>41</v>
      </c>
      <c r="K77" s="47">
        <v>5.54</v>
      </c>
      <c r="L77" s="43">
        <v>1163319.8049999999</v>
      </c>
      <c r="M77" s="43">
        <v>0.52811278743811285</v>
      </c>
      <c r="N77" s="63"/>
      <c r="O77" s="63"/>
    </row>
    <row r="78" spans="1:15" s="1" customFormat="1">
      <c r="A78" s="11" t="s">
        <v>104</v>
      </c>
      <c r="B78" s="46" t="s">
        <v>41</v>
      </c>
      <c r="C78" s="46">
        <v>5.53</v>
      </c>
      <c r="D78" s="44">
        <v>318021.80873154599</v>
      </c>
      <c r="E78" s="46">
        <v>1.4939</v>
      </c>
      <c r="F78" s="59"/>
      <c r="G78" s="59"/>
      <c r="I78" s="11" t="s">
        <v>222</v>
      </c>
      <c r="J78" s="11" t="s">
        <v>41</v>
      </c>
      <c r="K78" s="46">
        <v>5.54</v>
      </c>
      <c r="L78" s="44">
        <v>900427.15449999995</v>
      </c>
      <c r="M78" s="44">
        <v>0.4077228310978549</v>
      </c>
      <c r="N78" s="61">
        <f>AVERAGE(M78:M80)</f>
        <v>0.3821315431389351</v>
      </c>
      <c r="O78" s="61">
        <f>_xlfn.STDEV.P(M78:M80)</f>
        <v>4.2046325086057774E-2</v>
      </c>
    </row>
    <row r="79" spans="1:15" s="1" customFormat="1" ht="15.75" thickBot="1">
      <c r="A79" s="12" t="s">
        <v>105</v>
      </c>
      <c r="B79" s="47" t="s">
        <v>41</v>
      </c>
      <c r="C79" s="47">
        <v>5.53</v>
      </c>
      <c r="D79" s="43">
        <v>322795.51285164698</v>
      </c>
      <c r="E79" s="47">
        <v>1.5165</v>
      </c>
      <c r="F79" s="60"/>
      <c r="G79" s="60"/>
      <c r="I79" s="11" t="s">
        <v>223</v>
      </c>
      <c r="J79" s="11" t="s">
        <v>41</v>
      </c>
      <c r="K79" s="46">
        <v>5.54</v>
      </c>
      <c r="L79" s="44">
        <v>715099.07</v>
      </c>
      <c r="M79" s="44">
        <v>0.32285305646115903</v>
      </c>
      <c r="N79" s="62"/>
      <c r="O79" s="64"/>
    </row>
    <row r="80" spans="1:15" s="1" customFormat="1" ht="15.75" thickBot="1">
      <c r="A80" s="11" t="s">
        <v>334</v>
      </c>
      <c r="B80" s="46" t="s">
        <v>41</v>
      </c>
      <c r="C80" s="46">
        <v>5.54</v>
      </c>
      <c r="D80" s="44">
        <v>2969.04000000001</v>
      </c>
      <c r="E80" s="46" t="s">
        <v>42</v>
      </c>
      <c r="F80" s="58" t="s">
        <v>42</v>
      </c>
      <c r="G80" s="58" t="s">
        <v>43</v>
      </c>
      <c r="I80" s="12" t="s">
        <v>224</v>
      </c>
      <c r="J80" s="12" t="s">
        <v>41</v>
      </c>
      <c r="K80" s="47">
        <v>5.54</v>
      </c>
      <c r="L80" s="43">
        <v>918106</v>
      </c>
      <c r="M80" s="43">
        <v>0.41581874185779133</v>
      </c>
      <c r="N80" s="63"/>
      <c r="O80" s="63"/>
    </row>
    <row r="81" spans="1:15" s="1" customFormat="1">
      <c r="A81" s="11" t="s">
        <v>335</v>
      </c>
      <c r="B81" s="46" t="s">
        <v>41</v>
      </c>
      <c r="C81" s="46">
        <v>5.54</v>
      </c>
      <c r="D81" s="44">
        <v>2731.5549999999998</v>
      </c>
      <c r="E81" s="46" t="s">
        <v>42</v>
      </c>
      <c r="F81" s="59"/>
      <c r="G81" s="59"/>
      <c r="I81" s="11" t="s">
        <v>225</v>
      </c>
      <c r="J81" s="11" t="s">
        <v>41</v>
      </c>
      <c r="K81" s="46">
        <v>5.54</v>
      </c>
      <c r="L81" s="44">
        <v>9484.5949999999993</v>
      </c>
      <c r="M81" s="46" t="s">
        <v>42</v>
      </c>
      <c r="N81" s="58" t="s">
        <v>42</v>
      </c>
      <c r="O81" s="61" t="s">
        <v>43</v>
      </c>
    </row>
    <row r="82" spans="1:15" s="1" customFormat="1" ht="15.75" thickBot="1">
      <c r="A82" s="11" t="s">
        <v>336</v>
      </c>
      <c r="B82" s="47" t="s">
        <v>41</v>
      </c>
      <c r="C82" s="47">
        <v>5.54</v>
      </c>
      <c r="D82" s="43">
        <v>2573.94</v>
      </c>
      <c r="E82" s="47" t="s">
        <v>42</v>
      </c>
      <c r="F82" s="60"/>
      <c r="G82" s="60"/>
      <c r="I82" s="11" t="s">
        <v>226</v>
      </c>
      <c r="J82" s="11" t="s">
        <v>41</v>
      </c>
      <c r="K82" s="46">
        <v>5.54</v>
      </c>
      <c r="L82" s="44">
        <v>7433.03</v>
      </c>
      <c r="M82" s="46" t="s">
        <v>42</v>
      </c>
      <c r="N82" s="59"/>
      <c r="O82" s="64"/>
    </row>
    <row r="83" spans="1:15" s="1" customFormat="1" ht="15.75" thickBot="1">
      <c r="A83" s="11" t="s">
        <v>106</v>
      </c>
      <c r="B83" s="46" t="s">
        <v>41</v>
      </c>
      <c r="C83" s="46">
        <v>5.54</v>
      </c>
      <c r="D83" s="44">
        <v>22653.42</v>
      </c>
      <c r="E83" s="46">
        <v>1.3100000000000001E-2</v>
      </c>
      <c r="F83" s="58">
        <v>1.34E-2</v>
      </c>
      <c r="G83" s="58">
        <v>2.0000000000000001E-4</v>
      </c>
      <c r="I83" s="12" t="s">
        <v>227</v>
      </c>
      <c r="J83" s="12" t="s">
        <v>41</v>
      </c>
      <c r="K83" s="47">
        <v>5.54</v>
      </c>
      <c r="L83" s="43">
        <v>12570.145</v>
      </c>
      <c r="M83" s="47" t="s">
        <v>42</v>
      </c>
      <c r="N83" s="60"/>
      <c r="O83" s="63"/>
    </row>
    <row r="84" spans="1:15" s="1" customFormat="1">
      <c r="A84" s="11" t="s">
        <v>107</v>
      </c>
      <c r="B84" s="46" t="s">
        <v>41</v>
      </c>
      <c r="C84" s="46">
        <v>5.53</v>
      </c>
      <c r="D84" s="44">
        <v>23253.558017683299</v>
      </c>
      <c r="E84" s="46">
        <v>1.35E-2</v>
      </c>
      <c r="F84" s="59"/>
      <c r="G84" s="59"/>
      <c r="I84" s="11" t="s">
        <v>228</v>
      </c>
      <c r="J84" s="11" t="s">
        <v>41</v>
      </c>
      <c r="K84" s="46">
        <v>5.53</v>
      </c>
      <c r="L84" s="44">
        <v>10392.15645</v>
      </c>
      <c r="M84" s="44">
        <v>1.3717074276983475E-4</v>
      </c>
      <c r="N84" s="65">
        <f>AVERAGE(M84:M86)</f>
        <v>1.2435608078225603E-3</v>
      </c>
      <c r="O84" s="61">
        <f>_xlfn.STDEV.P(M84:M86)</f>
        <v>8.5995965764593325E-4</v>
      </c>
    </row>
    <row r="85" spans="1:15" s="1" customFormat="1" ht="15.75" thickBot="1">
      <c r="A85" s="12" t="s">
        <v>108</v>
      </c>
      <c r="B85" s="47" t="s">
        <v>41</v>
      </c>
      <c r="C85" s="47">
        <v>5.53</v>
      </c>
      <c r="D85" s="43">
        <v>23337.634999999998</v>
      </c>
      <c r="E85" s="47">
        <v>1.35E-2</v>
      </c>
      <c r="F85" s="60"/>
      <c r="G85" s="60"/>
      <c r="I85" s="11" t="s">
        <v>229</v>
      </c>
      <c r="J85" s="11" t="s">
        <v>41</v>
      </c>
      <c r="K85" s="46">
        <v>5.54</v>
      </c>
      <c r="L85" s="44">
        <v>13061.25498</v>
      </c>
      <c r="M85" s="44">
        <v>1.3594668202120857E-3</v>
      </c>
      <c r="N85" s="66"/>
      <c r="O85" s="64"/>
    </row>
    <row r="86" spans="1:15" s="1" customFormat="1" ht="15.75" thickBot="1">
      <c r="A86" s="11" t="s">
        <v>109</v>
      </c>
      <c r="B86" s="46" t="s">
        <v>41</v>
      </c>
      <c r="C86" s="46">
        <v>5.54</v>
      </c>
      <c r="D86" s="44">
        <v>87146.1184266481</v>
      </c>
      <c r="E86" s="46">
        <v>5.5500000000000001E-2</v>
      </c>
      <c r="F86" s="58">
        <v>5.7299999999999997E-2</v>
      </c>
      <c r="G86" s="58">
        <v>1.4E-3</v>
      </c>
      <c r="I86" s="12" t="s">
        <v>230</v>
      </c>
      <c r="J86" s="12" t="s">
        <v>41</v>
      </c>
      <c r="K86" s="47">
        <v>5.54</v>
      </c>
      <c r="L86" s="43">
        <v>14971.05</v>
      </c>
      <c r="M86" s="43">
        <v>2.2340448604857605E-3</v>
      </c>
      <c r="N86" s="67"/>
      <c r="O86" s="63"/>
    </row>
    <row r="87" spans="1:15" s="1" customFormat="1">
      <c r="A87" s="11" t="s">
        <v>110</v>
      </c>
      <c r="B87" s="46" t="s">
        <v>41</v>
      </c>
      <c r="C87" s="46">
        <v>5.54</v>
      </c>
      <c r="D87" s="44">
        <v>89800.597278214002</v>
      </c>
      <c r="E87" s="46">
        <v>5.7299999999999997E-2</v>
      </c>
      <c r="F87" s="59"/>
      <c r="G87" s="59"/>
      <c r="I87" s="11" t="s">
        <v>231</v>
      </c>
      <c r="J87" s="11" t="s">
        <v>41</v>
      </c>
      <c r="K87" s="46">
        <v>5.53</v>
      </c>
      <c r="L87" s="44">
        <v>40315.504999999997</v>
      </c>
      <c r="M87" s="44">
        <v>1.3840370960186412E-2</v>
      </c>
      <c r="N87" s="65">
        <f>AVERAGE(M87:M89)</f>
        <v>1.2665198875980173E-2</v>
      </c>
      <c r="O87" s="61">
        <f>_xlfn.STDEV.P(M87:M89)</f>
        <v>2.4778672933704893E-3</v>
      </c>
    </row>
    <row r="88" spans="1:15" s="1" customFormat="1" ht="15.75" thickBot="1">
      <c r="A88" s="12" t="s">
        <v>111</v>
      </c>
      <c r="B88" s="47" t="s">
        <v>41</v>
      </c>
      <c r="C88" s="47">
        <v>5.54</v>
      </c>
      <c r="D88" s="43">
        <v>92478.365919014395</v>
      </c>
      <c r="E88" s="47">
        <v>5.8999999999999997E-2</v>
      </c>
      <c r="F88" s="60"/>
      <c r="G88" s="60"/>
      <c r="I88" s="11" t="s">
        <v>232</v>
      </c>
      <c r="J88" s="11" t="s">
        <v>41</v>
      </c>
      <c r="K88" s="46">
        <v>5.54</v>
      </c>
      <c r="L88" s="44">
        <v>42709.375</v>
      </c>
      <c r="M88" s="44">
        <v>1.4936627946587995E-2</v>
      </c>
      <c r="N88" s="66"/>
      <c r="O88" s="64"/>
    </row>
    <row r="89" spans="1:15" s="1" customFormat="1" ht="15.75" thickBot="1">
      <c r="A89" s="11" t="s">
        <v>112</v>
      </c>
      <c r="B89" s="46" t="s">
        <v>41</v>
      </c>
      <c r="C89" s="46">
        <v>5.54</v>
      </c>
      <c r="D89" s="44">
        <v>187776.18203068501</v>
      </c>
      <c r="E89" s="46">
        <v>0.12180000000000001</v>
      </c>
      <c r="F89" s="58">
        <v>0.1207</v>
      </c>
      <c r="G89" s="58">
        <v>2E-3</v>
      </c>
      <c r="I89" s="12" t="s">
        <v>233</v>
      </c>
      <c r="J89" s="12" t="s">
        <v>41</v>
      </c>
      <c r="K89" s="47">
        <v>5.54</v>
      </c>
      <c r="L89" s="43">
        <v>30223.05</v>
      </c>
      <c r="M89" s="43">
        <v>9.2185977211661097E-3</v>
      </c>
      <c r="N89" s="67"/>
      <c r="O89" s="63"/>
    </row>
    <row r="90" spans="1:15" s="1" customFormat="1">
      <c r="A90" s="11" t="s">
        <v>113</v>
      </c>
      <c r="B90" s="46" t="s">
        <v>41</v>
      </c>
      <c r="C90" s="46">
        <v>5.54</v>
      </c>
      <c r="D90" s="44">
        <v>188598.12379997401</v>
      </c>
      <c r="E90" s="46">
        <v>0.12230000000000001</v>
      </c>
      <c r="F90" s="59"/>
      <c r="G90" s="59"/>
      <c r="I90" s="11" t="s">
        <v>234</v>
      </c>
      <c r="J90" s="11" t="s">
        <v>41</v>
      </c>
      <c r="K90" s="46">
        <v>5.54</v>
      </c>
      <c r="L90" s="44">
        <v>91295.608089999994</v>
      </c>
      <c r="M90" s="44">
        <v>3.7186373115643975E-2</v>
      </c>
      <c r="N90" s="65">
        <f>AVERAGE(M90:M92)</f>
        <v>3.3245303569590455E-2</v>
      </c>
      <c r="O90" s="61">
        <f>_xlfn.STDEV.P(M90:M92)</f>
        <v>1.8386698724096137E-2</v>
      </c>
    </row>
    <row r="91" spans="1:15" s="1" customFormat="1" ht="15.75" thickBot="1">
      <c r="A91" s="12" t="s">
        <v>114</v>
      </c>
      <c r="B91" s="47" t="s">
        <v>41</v>
      </c>
      <c r="C91" s="47">
        <v>5.54</v>
      </c>
      <c r="D91" s="43">
        <v>181877.45587278399</v>
      </c>
      <c r="E91" s="47">
        <v>0.1179</v>
      </c>
      <c r="F91" s="60"/>
      <c r="G91" s="60"/>
      <c r="I91" s="11" t="s">
        <v>235</v>
      </c>
      <c r="J91" s="11" t="s">
        <v>41</v>
      </c>
      <c r="K91" s="46">
        <v>5.53</v>
      </c>
      <c r="L91" s="44">
        <v>126992.72500000001</v>
      </c>
      <c r="M91" s="44">
        <v>5.3533632493547305E-2</v>
      </c>
      <c r="N91" s="66"/>
      <c r="O91" s="64"/>
    </row>
    <row r="92" spans="1:15" s="1" customFormat="1" ht="15.75" thickBot="1">
      <c r="A92" s="11" t="s">
        <v>115</v>
      </c>
      <c r="B92" s="46" t="s">
        <v>41</v>
      </c>
      <c r="C92" s="46">
        <v>5.54</v>
      </c>
      <c r="D92" s="44">
        <v>196224.44157930699</v>
      </c>
      <c r="E92" s="46">
        <v>0.2928</v>
      </c>
      <c r="F92" s="58">
        <v>0.29409999999999997</v>
      </c>
      <c r="G92" s="58">
        <v>2.8E-3</v>
      </c>
      <c r="I92" s="12" t="s">
        <v>236</v>
      </c>
      <c r="J92" s="12" t="s">
        <v>41</v>
      </c>
      <c r="K92" s="47">
        <v>5.54</v>
      </c>
      <c r="L92" s="43">
        <v>29780.435000000001</v>
      </c>
      <c r="M92" s="43">
        <v>9.0159050995800866E-3</v>
      </c>
      <c r="N92" s="67"/>
      <c r="O92" s="63"/>
    </row>
    <row r="93" spans="1:15" s="1" customFormat="1">
      <c r="A93" s="11" t="s">
        <v>116</v>
      </c>
      <c r="B93" s="46" t="s">
        <v>41</v>
      </c>
      <c r="C93" s="46">
        <v>5.54</v>
      </c>
      <c r="D93" s="44">
        <v>199626.512364439</v>
      </c>
      <c r="E93" s="46">
        <v>0.29799999999999999</v>
      </c>
      <c r="F93" s="59"/>
      <c r="G93" s="59"/>
      <c r="I93" s="11" t="s">
        <v>237</v>
      </c>
      <c r="J93" s="11" t="s">
        <v>41</v>
      </c>
      <c r="K93" s="46">
        <v>5.54</v>
      </c>
      <c r="L93" s="44">
        <v>352310.84</v>
      </c>
      <c r="M93" s="44">
        <v>0.15671657798832531</v>
      </c>
      <c r="N93" s="65">
        <f>AVERAGE(M93:M95)</f>
        <v>0.15602898316600602</v>
      </c>
      <c r="O93" s="61">
        <f>_xlfn.STDEV.P(M93:M95)</f>
        <v>6.5296759398886222E-3</v>
      </c>
    </row>
    <row r="94" spans="1:15" s="1" customFormat="1" ht="15.75" thickBot="1">
      <c r="A94" s="12" t="s">
        <v>117</v>
      </c>
      <c r="B94" s="47" t="s">
        <v>41</v>
      </c>
      <c r="C94" s="47">
        <v>5.54</v>
      </c>
      <c r="D94" s="43">
        <v>195240.95</v>
      </c>
      <c r="E94" s="47">
        <v>0.29139999999999999</v>
      </c>
      <c r="F94" s="60"/>
      <c r="G94" s="60"/>
      <c r="I94" s="11" t="s">
        <v>238</v>
      </c>
      <c r="J94" s="11" t="s">
        <v>41</v>
      </c>
      <c r="K94" s="46">
        <v>5.54</v>
      </c>
      <c r="L94" s="44">
        <v>367473.4</v>
      </c>
      <c r="M94" s="44">
        <v>0.1636601723905832</v>
      </c>
      <c r="N94" s="66"/>
      <c r="O94" s="64"/>
    </row>
    <row r="95" spans="1:15" s="1" customFormat="1" ht="15.75" thickBot="1">
      <c r="A95" s="11" t="s">
        <v>118</v>
      </c>
      <c r="B95" s="46" t="s">
        <v>41</v>
      </c>
      <c r="C95" s="46">
        <v>5.54</v>
      </c>
      <c r="D95" s="44">
        <v>208235.96366714401</v>
      </c>
      <c r="E95" s="46">
        <v>0.62209999999999999</v>
      </c>
      <c r="F95" s="58">
        <v>0.62180000000000002</v>
      </c>
      <c r="G95" s="58">
        <v>3.0999999999999999E-3</v>
      </c>
      <c r="I95" s="12" t="s">
        <v>239</v>
      </c>
      <c r="J95" s="12" t="s">
        <v>41</v>
      </c>
      <c r="K95" s="47">
        <v>5.53</v>
      </c>
      <c r="L95" s="43">
        <v>332643.8272</v>
      </c>
      <c r="M95" s="43">
        <v>0.14771019911910963</v>
      </c>
      <c r="N95" s="67"/>
      <c r="O95" s="63"/>
    </row>
    <row r="96" spans="1:15" s="1" customFormat="1">
      <c r="A96" s="11" t="s">
        <v>119</v>
      </c>
      <c r="B96" s="46" t="s">
        <v>41</v>
      </c>
      <c r="C96" s="46">
        <v>5.54</v>
      </c>
      <c r="D96" s="44">
        <v>209392.53161568099</v>
      </c>
      <c r="E96" s="46">
        <v>0.62560000000000004</v>
      </c>
      <c r="F96" s="59"/>
      <c r="G96" s="59"/>
      <c r="I96" s="11" t="s">
        <v>240</v>
      </c>
      <c r="J96" s="11" t="s">
        <v>41</v>
      </c>
      <c r="K96" s="46">
        <v>5.54</v>
      </c>
      <c r="L96" s="44">
        <v>1070057.5449999999</v>
      </c>
      <c r="M96" s="44">
        <v>0.48540395024453076</v>
      </c>
      <c r="N96" s="65">
        <f>AVERAGE(M96:M98)</f>
        <v>0.46303607281394799</v>
      </c>
      <c r="O96" s="61">
        <f>_xlfn.STDEV.P(M96:M98)</f>
        <v>1.7667652550922831E-2</v>
      </c>
    </row>
    <row r="97" spans="1:15" s="1" customFormat="1" ht="15.75" thickBot="1">
      <c r="A97" s="12" t="s">
        <v>120</v>
      </c>
      <c r="B97" s="47" t="s">
        <v>41</v>
      </c>
      <c r="C97" s="47">
        <v>5.54</v>
      </c>
      <c r="D97" s="43">
        <v>206852.82</v>
      </c>
      <c r="E97" s="47">
        <v>0.6179</v>
      </c>
      <c r="F97" s="60"/>
      <c r="G97" s="60"/>
      <c r="I97" s="11" t="s">
        <v>241</v>
      </c>
      <c r="J97" s="11" t="s">
        <v>41</v>
      </c>
      <c r="K97" s="46">
        <v>5.53</v>
      </c>
      <c r="L97" s="44">
        <v>1017847.308</v>
      </c>
      <c r="M97" s="44">
        <v>0.46149461637388106</v>
      </c>
      <c r="N97" s="66"/>
      <c r="O97" s="64"/>
    </row>
    <row r="98" spans="1:15" s="1" customFormat="1" ht="15.75" thickBot="1">
      <c r="A98" s="11" t="s">
        <v>121</v>
      </c>
      <c r="B98" s="46" t="s">
        <v>41</v>
      </c>
      <c r="C98" s="46">
        <v>5.54</v>
      </c>
      <c r="D98" s="44">
        <v>97056.755000000005</v>
      </c>
      <c r="E98" s="46">
        <v>0.44679999999999997</v>
      </c>
      <c r="F98" s="58">
        <v>0.43109999999999998</v>
      </c>
      <c r="G98" s="58">
        <v>1.1299999999999999E-2</v>
      </c>
      <c r="I98" s="12" t="s">
        <v>242</v>
      </c>
      <c r="J98" s="12" t="s">
        <v>41</v>
      </c>
      <c r="K98" s="47">
        <v>5.53</v>
      </c>
      <c r="L98" s="43">
        <v>975735.19499999995</v>
      </c>
      <c r="M98" s="43">
        <v>0.4422096518234323</v>
      </c>
      <c r="N98" s="67"/>
      <c r="O98" s="63"/>
    </row>
    <row r="99" spans="1:15" s="1" customFormat="1">
      <c r="A99" s="11" t="s">
        <v>122</v>
      </c>
      <c r="B99" s="46" t="s">
        <v>41</v>
      </c>
      <c r="C99" s="46">
        <v>5.54</v>
      </c>
      <c r="D99" s="44">
        <v>92623.276409603001</v>
      </c>
      <c r="E99" s="46">
        <v>0.42580000000000001</v>
      </c>
      <c r="F99" s="59"/>
      <c r="G99" s="59"/>
      <c r="I99" s="11" t="s">
        <v>243</v>
      </c>
      <c r="J99" s="11" t="s">
        <v>41</v>
      </c>
      <c r="K99" s="46">
        <v>5.53</v>
      </c>
      <c r="L99" s="44">
        <v>462724.9523</v>
      </c>
      <c r="M99" s="44">
        <v>0.20727999287977866</v>
      </c>
      <c r="N99" s="65">
        <f>AVERAGE(M99:M101)</f>
        <v>0.21003084095045779</v>
      </c>
      <c r="O99" s="61">
        <f>_xlfn.STDEV.P(M99:M101)</f>
        <v>6.8958490811448113E-3</v>
      </c>
    </row>
    <row r="100" spans="1:15" s="1" customFormat="1" ht="15.75" thickBot="1">
      <c r="A100" s="12" t="s">
        <v>123</v>
      </c>
      <c r="B100" s="47" t="s">
        <v>41</v>
      </c>
      <c r="C100" s="47">
        <v>5.54</v>
      </c>
      <c r="D100" s="43">
        <v>91531.44</v>
      </c>
      <c r="E100" s="47">
        <v>0.42070000000000002</v>
      </c>
      <c r="F100" s="60"/>
      <c r="G100" s="60"/>
      <c r="I100" s="11" t="s">
        <v>244</v>
      </c>
      <c r="J100" s="11" t="s">
        <v>41</v>
      </c>
      <c r="K100" s="46">
        <v>5.53</v>
      </c>
      <c r="L100" s="44">
        <v>454041.72499999998</v>
      </c>
      <c r="M100" s="44">
        <v>0.2033035661765166</v>
      </c>
      <c r="N100" s="66"/>
      <c r="O100" s="64"/>
    </row>
    <row r="101" spans="1:15" s="1" customFormat="1" ht="15.75" thickBot="1">
      <c r="A101" s="11" t="s">
        <v>337</v>
      </c>
      <c r="B101" s="46" t="s">
        <v>41</v>
      </c>
      <c r="C101" s="46">
        <v>5.53</v>
      </c>
      <c r="D101" s="44">
        <v>2000.26</v>
      </c>
      <c r="E101" s="46" t="s">
        <v>42</v>
      </c>
      <c r="F101" s="58" t="s">
        <v>42</v>
      </c>
      <c r="G101" s="58" t="s">
        <v>43</v>
      </c>
      <c r="I101" s="12" t="s">
        <v>245</v>
      </c>
      <c r="J101" s="12" t="s">
        <v>41</v>
      </c>
      <c r="K101" s="47">
        <v>5.52</v>
      </c>
      <c r="L101" s="43">
        <v>489429.06180000002</v>
      </c>
      <c r="M101" s="43">
        <v>0.21950896379507806</v>
      </c>
      <c r="N101" s="67"/>
      <c r="O101" s="63"/>
    </row>
    <row r="102" spans="1:15" s="1" customFormat="1">
      <c r="A102" s="11" t="s">
        <v>338</v>
      </c>
      <c r="B102" s="46" t="s">
        <v>41</v>
      </c>
      <c r="C102" s="46">
        <v>5.53</v>
      </c>
      <c r="D102" s="44">
        <v>2111.33</v>
      </c>
      <c r="E102" s="46" t="s">
        <v>42</v>
      </c>
      <c r="F102" s="59"/>
      <c r="G102" s="59"/>
      <c r="I102" s="11" t="s">
        <v>246</v>
      </c>
      <c r="J102" s="11" t="s">
        <v>41</v>
      </c>
      <c r="K102" s="46">
        <v>5.52</v>
      </c>
      <c r="L102" s="44">
        <v>9597.8041250000006</v>
      </c>
      <c r="M102" s="46" t="s">
        <v>42</v>
      </c>
      <c r="N102" s="65" t="s">
        <v>42</v>
      </c>
      <c r="O102" s="61" t="s">
        <v>43</v>
      </c>
    </row>
    <row r="103" spans="1:15" s="1" customFormat="1" ht="15.75" thickBot="1">
      <c r="A103" s="11" t="s">
        <v>339</v>
      </c>
      <c r="B103" s="47" t="s">
        <v>41</v>
      </c>
      <c r="C103" s="47">
        <v>5.53</v>
      </c>
      <c r="D103" s="43">
        <v>1761.865</v>
      </c>
      <c r="E103" s="47" t="s">
        <v>42</v>
      </c>
      <c r="F103" s="60"/>
      <c r="G103" s="60"/>
      <c r="I103" s="11" t="s">
        <v>247</v>
      </c>
      <c r="J103" s="11" t="s">
        <v>41</v>
      </c>
      <c r="K103" s="46">
        <v>5.53</v>
      </c>
      <c r="L103" s="44">
        <v>5742.08</v>
      </c>
      <c r="M103" s="46" t="s">
        <v>42</v>
      </c>
      <c r="N103" s="66"/>
      <c r="O103" s="64"/>
    </row>
    <row r="104" spans="1:15" s="1" customFormat="1" ht="15.75" thickBot="1">
      <c r="A104" s="11" t="s">
        <v>124</v>
      </c>
      <c r="B104" s="46" t="s">
        <v>41</v>
      </c>
      <c r="C104" s="46">
        <v>5.53</v>
      </c>
      <c r="D104" s="44">
        <v>8503.4250000000193</v>
      </c>
      <c r="E104" s="46">
        <v>3.8E-3</v>
      </c>
      <c r="F104" s="58">
        <v>3.8999999999999998E-3</v>
      </c>
      <c r="G104" s="58">
        <v>1E-4</v>
      </c>
      <c r="I104" s="12" t="s">
        <v>248</v>
      </c>
      <c r="J104" s="12" t="s">
        <v>41</v>
      </c>
      <c r="K104" s="47">
        <v>5.53</v>
      </c>
      <c r="L104" s="43">
        <v>6416.1398509999999</v>
      </c>
      <c r="M104" s="47" t="s">
        <v>42</v>
      </c>
      <c r="N104" s="67"/>
      <c r="O104" s="63"/>
    </row>
    <row r="105" spans="1:15" s="1" customFormat="1">
      <c r="A105" s="11" t="s">
        <v>125</v>
      </c>
      <c r="B105" s="46" t="s">
        <v>41</v>
      </c>
      <c r="C105" s="46">
        <v>5.53</v>
      </c>
      <c r="D105" s="44">
        <v>8567.3400000000202</v>
      </c>
      <c r="E105" s="46">
        <v>3.8E-3</v>
      </c>
      <c r="F105" s="59"/>
      <c r="G105" s="59"/>
      <c r="I105" s="11" t="s">
        <v>249</v>
      </c>
      <c r="J105" s="11" t="s">
        <v>41</v>
      </c>
      <c r="K105" s="46">
        <v>5.53</v>
      </c>
      <c r="L105" s="44">
        <v>10518.98</v>
      </c>
      <c r="M105" s="46" t="s">
        <v>42</v>
      </c>
      <c r="N105" s="65" t="s">
        <v>42</v>
      </c>
      <c r="O105" s="61" t="s">
        <v>43</v>
      </c>
    </row>
    <row r="106" spans="1:15" s="1" customFormat="1" ht="15.75" thickBot="1">
      <c r="A106" s="12" t="s">
        <v>126</v>
      </c>
      <c r="B106" s="47" t="s">
        <v>41</v>
      </c>
      <c r="C106" s="47">
        <v>5.53</v>
      </c>
      <c r="D106" s="43">
        <v>8817.2874278075105</v>
      </c>
      <c r="E106" s="47">
        <v>4.0000000000000001E-3</v>
      </c>
      <c r="F106" s="60"/>
      <c r="G106" s="60"/>
      <c r="I106" s="11" t="s">
        <v>250</v>
      </c>
      <c r="J106" s="11" t="s">
        <v>41</v>
      </c>
      <c r="K106" s="46">
        <v>5.53</v>
      </c>
      <c r="L106" s="44">
        <v>10012.44</v>
      </c>
      <c r="M106" s="46" t="s">
        <v>42</v>
      </c>
      <c r="N106" s="66"/>
      <c r="O106" s="64"/>
    </row>
    <row r="107" spans="1:15" s="1" customFormat="1" ht="15.75" thickBot="1">
      <c r="A107" s="11" t="s">
        <v>127</v>
      </c>
      <c r="B107" s="46" t="s">
        <v>41</v>
      </c>
      <c r="C107" s="46">
        <v>5.53</v>
      </c>
      <c r="D107" s="44">
        <v>37801.424999999901</v>
      </c>
      <c r="E107" s="46">
        <v>2.3099999999999999E-2</v>
      </c>
      <c r="F107" s="58">
        <v>2.29E-2</v>
      </c>
      <c r="G107" s="58">
        <v>2.0000000000000001E-4</v>
      </c>
      <c r="I107" s="12" t="s">
        <v>251</v>
      </c>
      <c r="J107" s="12" t="s">
        <v>41</v>
      </c>
      <c r="K107" s="47">
        <v>5.54</v>
      </c>
      <c r="L107" s="43">
        <v>8984.39</v>
      </c>
      <c r="M107" s="47" t="s">
        <v>42</v>
      </c>
      <c r="N107" s="67"/>
      <c r="O107" s="63"/>
    </row>
    <row r="108" spans="1:15" s="1" customFormat="1">
      <c r="A108" s="11" t="s">
        <v>128</v>
      </c>
      <c r="B108" s="46" t="s">
        <v>41</v>
      </c>
      <c r="C108" s="46">
        <v>5.53</v>
      </c>
      <c r="D108" s="44">
        <v>37134.553961989397</v>
      </c>
      <c r="E108" s="46">
        <v>2.2599999999999999E-2</v>
      </c>
      <c r="F108" s="59"/>
      <c r="G108" s="59"/>
      <c r="I108" s="11" t="s">
        <v>252</v>
      </c>
      <c r="J108" s="11" t="s">
        <v>41</v>
      </c>
      <c r="K108" s="46">
        <v>5.52</v>
      </c>
      <c r="L108" s="44">
        <v>22869.15</v>
      </c>
      <c r="M108" s="44">
        <v>5.8509276921759968E-3</v>
      </c>
      <c r="N108" s="65">
        <f>AVERAGE(M108:M110)</f>
        <v>5.723328027695037E-3</v>
      </c>
      <c r="O108" s="61">
        <f>_xlfn.STDEV.P(M108:M110)</f>
        <v>2.19319986902599E-4</v>
      </c>
    </row>
    <row r="109" spans="1:15" s="1" customFormat="1" ht="15.75" thickBot="1">
      <c r="A109" s="12" t="s">
        <v>129</v>
      </c>
      <c r="B109" s="47" t="s">
        <v>41</v>
      </c>
      <c r="C109" s="47">
        <v>5.53</v>
      </c>
      <c r="D109" s="43">
        <v>37699.309790226798</v>
      </c>
      <c r="E109" s="47">
        <v>2.3E-2</v>
      </c>
      <c r="F109" s="60"/>
      <c r="G109" s="60"/>
      <c r="I109" s="11" t="s">
        <v>253</v>
      </c>
      <c r="J109" s="11" t="s">
        <v>41</v>
      </c>
      <c r="K109" s="46">
        <v>5.53</v>
      </c>
      <c r="L109" s="44">
        <v>22985.82</v>
      </c>
      <c r="M109" s="44">
        <v>5.9043559496016178E-3</v>
      </c>
      <c r="N109" s="66"/>
      <c r="O109" s="64"/>
    </row>
    <row r="110" spans="1:15" s="1" customFormat="1" ht="15.75" thickBot="1">
      <c r="A110" s="11" t="s">
        <v>130</v>
      </c>
      <c r="B110" s="46" t="s">
        <v>41</v>
      </c>
      <c r="C110" s="46">
        <v>5.54</v>
      </c>
      <c r="D110" s="44">
        <v>94149.655933500195</v>
      </c>
      <c r="E110" s="46">
        <v>6.0100000000000001E-2</v>
      </c>
      <c r="F110" s="58">
        <v>6.13E-2</v>
      </c>
      <c r="G110" s="58">
        <v>1.8E-3</v>
      </c>
      <c r="I110" s="12" t="s">
        <v>254</v>
      </c>
      <c r="J110" s="12" t="s">
        <v>41</v>
      </c>
      <c r="K110" s="47">
        <v>5.52</v>
      </c>
      <c r="L110" s="43">
        <v>21916.571049999999</v>
      </c>
      <c r="M110" s="43">
        <v>5.4147004413074946E-3</v>
      </c>
      <c r="N110" s="67"/>
      <c r="O110" s="63"/>
    </row>
    <row r="111" spans="1:15" s="1" customFormat="1">
      <c r="A111" s="11" t="s">
        <v>131</v>
      </c>
      <c r="B111" s="46" t="s">
        <v>41</v>
      </c>
      <c r="C111" s="46">
        <v>5.53</v>
      </c>
      <c r="D111" s="44">
        <v>99705.379426149797</v>
      </c>
      <c r="E111" s="46">
        <v>6.3799999999999996E-2</v>
      </c>
      <c r="F111" s="59"/>
      <c r="G111" s="59"/>
      <c r="I111" s="11" t="s">
        <v>255</v>
      </c>
      <c r="J111" s="11" t="s">
        <v>41</v>
      </c>
      <c r="K111" s="46">
        <v>5.53</v>
      </c>
      <c r="L111" s="44">
        <v>60906.035000000003</v>
      </c>
      <c r="M111" s="44">
        <v>2.3269668443429571E-2</v>
      </c>
      <c r="N111" s="65">
        <f>AVERAGE(M111:M113)</f>
        <v>2.4017844935034477E-2</v>
      </c>
      <c r="O111" s="61">
        <f>_xlfn.STDEV.P(M111:M113)</f>
        <v>2.1516343755970616E-3</v>
      </c>
    </row>
    <row r="112" spans="1:15" s="1" customFormat="1" ht="15.75" thickBot="1">
      <c r="A112" s="12" t="s">
        <v>132</v>
      </c>
      <c r="B112" s="47" t="s">
        <v>41</v>
      </c>
      <c r="C112" s="47">
        <v>5.54</v>
      </c>
      <c r="D112" s="43">
        <v>93803.114867125696</v>
      </c>
      <c r="E112" s="47">
        <v>5.9900000000000002E-2</v>
      </c>
      <c r="F112" s="60"/>
      <c r="G112" s="60"/>
      <c r="I112" s="11" t="s">
        <v>256</v>
      </c>
      <c r="J112" s="11" t="s">
        <v>41</v>
      </c>
      <c r="K112" s="46">
        <v>5.53</v>
      </c>
      <c r="L112" s="44">
        <v>68934.47</v>
      </c>
      <c r="M112" s="44">
        <v>2.6946237329217419E-2</v>
      </c>
      <c r="N112" s="66"/>
      <c r="O112" s="64"/>
    </row>
    <row r="113" spans="1:16" s="1" customFormat="1" ht="15.75" thickBot="1">
      <c r="A113" s="11" t="s">
        <v>133</v>
      </c>
      <c r="B113" s="46" t="s">
        <v>41</v>
      </c>
      <c r="C113" s="46">
        <v>5.54</v>
      </c>
      <c r="D113" s="44">
        <v>116741.72</v>
      </c>
      <c r="E113" s="46">
        <v>0.17249999999999999</v>
      </c>
      <c r="F113" s="58">
        <v>0.1832</v>
      </c>
      <c r="G113" s="58">
        <v>7.4999999999999997E-3</v>
      </c>
      <c r="I113" s="12" t="s">
        <v>257</v>
      </c>
      <c r="J113" s="12" t="s">
        <v>41</v>
      </c>
      <c r="K113" s="47">
        <v>5.52</v>
      </c>
      <c r="L113" s="43">
        <v>57778.925000000003</v>
      </c>
      <c r="M113" s="43">
        <v>2.1837629032456445E-2</v>
      </c>
      <c r="N113" s="67"/>
      <c r="O113" s="63"/>
    </row>
    <row r="114" spans="1:16" s="1" customFormat="1">
      <c r="A114" s="11" t="s">
        <v>134</v>
      </c>
      <c r="B114" s="46" t="s">
        <v>41</v>
      </c>
      <c r="C114" s="46">
        <v>5.54</v>
      </c>
      <c r="D114" s="44">
        <v>127658.695630325</v>
      </c>
      <c r="E114" s="46">
        <v>0.18909999999999999</v>
      </c>
      <c r="F114" s="59"/>
      <c r="G114" s="59"/>
      <c r="I114" s="11" t="s">
        <v>258</v>
      </c>
      <c r="J114" s="11" t="s">
        <v>41</v>
      </c>
      <c r="K114" s="46">
        <v>5.52</v>
      </c>
      <c r="L114" s="44">
        <v>146717.33600000001</v>
      </c>
      <c r="M114" s="44">
        <v>6.2566388078772656E-2</v>
      </c>
      <c r="N114" s="65">
        <f>AVERAGE(M114:M116)</f>
        <v>7.2231129227616112E-2</v>
      </c>
      <c r="O114" s="61">
        <f>_xlfn.STDEV.P(M114:M116)</f>
        <v>6.8858467386429673E-3</v>
      </c>
    </row>
    <row r="115" spans="1:16" s="1" customFormat="1" ht="15.75" thickBot="1">
      <c r="A115" s="12" t="s">
        <v>135</v>
      </c>
      <c r="B115" s="47" t="s">
        <v>41</v>
      </c>
      <c r="C115" s="47">
        <v>5.54</v>
      </c>
      <c r="D115" s="43">
        <v>126876.59</v>
      </c>
      <c r="E115" s="47">
        <v>0.18790000000000001</v>
      </c>
      <c r="F115" s="60"/>
      <c r="G115" s="60"/>
      <c r="I115" s="11" t="s">
        <v>259</v>
      </c>
      <c r="J115" s="11" t="s">
        <v>41</v>
      </c>
      <c r="K115" s="46">
        <v>5.52</v>
      </c>
      <c r="L115" s="44">
        <v>180629.88</v>
      </c>
      <c r="M115" s="44">
        <v>7.8096414056227942E-2</v>
      </c>
      <c r="N115" s="66"/>
      <c r="O115" s="64"/>
    </row>
    <row r="116" spans="1:16" s="1" customFormat="1" ht="15.75" thickBot="1">
      <c r="A116" s="11" t="s">
        <v>136</v>
      </c>
      <c r="B116" s="46" t="s">
        <v>41</v>
      </c>
      <c r="C116" s="46">
        <v>5.54</v>
      </c>
      <c r="D116" s="44">
        <v>142824.33499999999</v>
      </c>
      <c r="E116" s="46">
        <v>0.42399999999999999</v>
      </c>
      <c r="F116" s="58">
        <v>0.432</v>
      </c>
      <c r="G116" s="58">
        <v>9.7000000000000003E-3</v>
      </c>
      <c r="I116" s="12" t="s">
        <v>260</v>
      </c>
      <c r="J116" s="12" t="s">
        <v>41</v>
      </c>
      <c r="K116" s="47">
        <v>5.52</v>
      </c>
      <c r="L116" s="43">
        <v>176118.78</v>
      </c>
      <c r="M116" s="43">
        <v>7.6030585547847723E-2</v>
      </c>
      <c r="N116" s="67"/>
      <c r="O116" s="63"/>
    </row>
    <row r="117" spans="1:16" s="1" customFormat="1">
      <c r="A117" s="11" t="s">
        <v>137</v>
      </c>
      <c r="B117" s="46" t="s">
        <v>41</v>
      </c>
      <c r="C117" s="46">
        <v>5.54</v>
      </c>
      <c r="D117" s="44">
        <v>149962.04500000001</v>
      </c>
      <c r="E117" s="46">
        <v>0.4456</v>
      </c>
      <c r="F117" s="59"/>
      <c r="G117" s="59"/>
      <c r="I117" s="11" t="s">
        <v>261</v>
      </c>
      <c r="J117" s="11" t="s">
        <v>41</v>
      </c>
      <c r="K117" s="46">
        <v>5.52</v>
      </c>
      <c r="L117" s="44">
        <v>252092.43</v>
      </c>
      <c r="M117" s="44">
        <v>0.11082221775633366</v>
      </c>
      <c r="N117" s="65">
        <f>AVERAGE(M117:M119)</f>
        <v>0.14304986909060599</v>
      </c>
      <c r="O117" s="61">
        <f>_xlfn.STDEV.P(M117:M119)</f>
        <v>2.4048467730423791E-2</v>
      </c>
    </row>
    <row r="118" spans="1:16" s="1" customFormat="1" ht="15.75" thickBot="1">
      <c r="A118" s="12" t="s">
        <v>138</v>
      </c>
      <c r="B118" s="47" t="s">
        <v>41</v>
      </c>
      <c r="C118" s="47">
        <v>5.54</v>
      </c>
      <c r="D118" s="43">
        <v>143617.47</v>
      </c>
      <c r="E118" s="47">
        <v>0.4264</v>
      </c>
      <c r="F118" s="60"/>
      <c r="G118" s="60"/>
      <c r="I118" s="11" t="s">
        <v>262</v>
      </c>
      <c r="J118" s="11" t="s">
        <v>41</v>
      </c>
      <c r="K118" s="46">
        <v>5.52</v>
      </c>
      <c r="L118" s="44">
        <v>337108.6</v>
      </c>
      <c r="M118" s="44">
        <v>0.1497548123916331</v>
      </c>
      <c r="N118" s="66"/>
      <c r="O118" s="64"/>
    </row>
    <row r="119" spans="1:16" s="1" customFormat="1" ht="15.75" thickBot="1">
      <c r="A119" s="11" t="s">
        <v>139</v>
      </c>
      <c r="B119" s="46" t="s">
        <v>41</v>
      </c>
      <c r="C119" s="46">
        <v>5.54</v>
      </c>
      <c r="D119" s="44">
        <v>32540.718643195301</v>
      </c>
      <c r="E119" s="46">
        <v>0.1411</v>
      </c>
      <c r="F119" s="58">
        <v>0.13819999999999999</v>
      </c>
      <c r="G119" s="58">
        <v>5.7999999999999996E-3</v>
      </c>
      <c r="I119" s="12" t="s">
        <v>263</v>
      </c>
      <c r="J119" s="12" t="s">
        <v>41</v>
      </c>
      <c r="K119" s="47">
        <v>5.52</v>
      </c>
      <c r="L119" s="43">
        <v>378200.5</v>
      </c>
      <c r="M119" s="43">
        <v>0.16857257712385121</v>
      </c>
      <c r="N119" s="67"/>
      <c r="O119" s="63"/>
    </row>
    <row r="120" spans="1:16" s="1" customFormat="1">
      <c r="A120" s="11" t="s">
        <v>140</v>
      </c>
      <c r="B120" s="46" t="s">
        <v>41</v>
      </c>
      <c r="C120" s="46">
        <v>5.54</v>
      </c>
      <c r="D120" s="44">
        <v>33021.64</v>
      </c>
      <c r="E120" s="46">
        <v>0.1434</v>
      </c>
      <c r="F120" s="59"/>
      <c r="G120" s="59"/>
      <c r="I120" s="11" t="s">
        <v>264</v>
      </c>
      <c r="J120" s="11" t="s">
        <v>41</v>
      </c>
      <c r="K120" s="46">
        <v>5.52</v>
      </c>
      <c r="L120" s="44">
        <v>75883.661439999996</v>
      </c>
      <c r="M120" s="44">
        <v>3.0128573740944888E-2</v>
      </c>
      <c r="N120" s="61">
        <f>AVERAGE(M120:M122)</f>
        <v>6.9466459301392017E-2</v>
      </c>
      <c r="O120" s="61">
        <f>_xlfn.STDEV.P(M120:M122)</f>
        <v>2.7843000682410267E-2</v>
      </c>
    </row>
    <row r="121" spans="1:16" s="1" customFormat="1" ht="15.75" thickBot="1">
      <c r="A121" s="12" t="s">
        <v>141</v>
      </c>
      <c r="B121" s="47" t="s">
        <v>41</v>
      </c>
      <c r="C121" s="47">
        <v>5.54</v>
      </c>
      <c r="D121" s="43">
        <v>30237.824069593298</v>
      </c>
      <c r="E121" s="47">
        <v>0.13020000000000001</v>
      </c>
      <c r="F121" s="60"/>
      <c r="G121" s="60"/>
      <c r="I121" s="11" t="s">
        <v>265</v>
      </c>
      <c r="J121" s="11" t="s">
        <v>41</v>
      </c>
      <c r="K121" s="46">
        <v>5.53</v>
      </c>
      <c r="L121" s="44">
        <v>201462.05</v>
      </c>
      <c r="M121" s="44">
        <v>8.7636368984609747E-2</v>
      </c>
      <c r="N121" s="62"/>
      <c r="O121" s="64"/>
    </row>
    <row r="122" spans="1:16" s="1" customFormat="1" ht="15.75" thickBot="1">
      <c r="A122" s="11" t="s">
        <v>340</v>
      </c>
      <c r="B122" s="46" t="s">
        <v>41</v>
      </c>
      <c r="C122" s="46">
        <v>5.53</v>
      </c>
      <c r="D122" s="44">
        <v>1706.095</v>
      </c>
      <c r="E122" s="46" t="s">
        <v>42</v>
      </c>
      <c r="F122" s="58" t="s">
        <v>42</v>
      </c>
      <c r="G122" s="58" t="s">
        <v>43</v>
      </c>
      <c r="I122" s="12" t="s">
        <v>266</v>
      </c>
      <c r="J122" s="12" t="s">
        <v>41</v>
      </c>
      <c r="K122" s="47">
        <v>5.52</v>
      </c>
      <c r="L122" s="43">
        <v>208008.85500000001</v>
      </c>
      <c r="M122" s="43">
        <v>9.063443517862145E-2</v>
      </c>
      <c r="N122" s="63"/>
      <c r="O122" s="63"/>
    </row>
    <row r="123" spans="1:16" s="1" customFormat="1">
      <c r="A123" s="11" t="s">
        <v>341</v>
      </c>
      <c r="B123" s="46" t="s">
        <v>41</v>
      </c>
      <c r="C123" s="46">
        <v>5.53</v>
      </c>
      <c r="D123" s="44">
        <v>1574.86</v>
      </c>
      <c r="E123" s="46" t="s">
        <v>42</v>
      </c>
      <c r="F123" s="59"/>
      <c r="G123" s="59"/>
    </row>
    <row r="124" spans="1:16" s="1" customFormat="1" ht="15.75" thickBot="1">
      <c r="A124" s="11" t="s">
        <v>342</v>
      </c>
      <c r="B124" s="47" t="s">
        <v>41</v>
      </c>
      <c r="C124" s="47">
        <v>5.53</v>
      </c>
      <c r="D124" s="43">
        <v>1458.11</v>
      </c>
      <c r="E124" s="47" t="s">
        <v>42</v>
      </c>
      <c r="F124" s="60"/>
      <c r="G124" s="60"/>
    </row>
    <row r="125" spans="1:16" s="1" customFormat="1">
      <c r="A125" s="11" t="s">
        <v>142</v>
      </c>
      <c r="B125" s="46" t="s">
        <v>41</v>
      </c>
      <c r="C125" s="46">
        <v>5.54</v>
      </c>
      <c r="D125" s="44">
        <v>4815.1000000000104</v>
      </c>
      <c r="E125" s="46">
        <v>1.4E-3</v>
      </c>
      <c r="F125" s="58">
        <v>1.2999999999999999E-3</v>
      </c>
      <c r="G125" s="58">
        <v>1E-4</v>
      </c>
      <c r="I125" s="34" t="s">
        <v>343</v>
      </c>
      <c r="J125" s="34" t="s">
        <v>344</v>
      </c>
      <c r="K125" s="35" t="s">
        <v>345</v>
      </c>
      <c r="L125" s="35" t="s">
        <v>346</v>
      </c>
      <c r="M125" s="35" t="s">
        <v>347</v>
      </c>
      <c r="N125" s="35" t="s">
        <v>348</v>
      </c>
      <c r="O125" s="35" t="s">
        <v>349</v>
      </c>
      <c r="P125" s="35" t="s">
        <v>350</v>
      </c>
    </row>
    <row r="126" spans="1:16" s="1" customFormat="1">
      <c r="A126" s="11" t="s">
        <v>143</v>
      </c>
      <c r="B126" s="46" t="s">
        <v>41</v>
      </c>
      <c r="C126" s="46">
        <v>5.53</v>
      </c>
      <c r="D126" s="44">
        <v>4780.7856640886503</v>
      </c>
      <c r="E126" s="46">
        <v>1.2999999999999999E-3</v>
      </c>
      <c r="F126" s="59"/>
      <c r="G126" s="59"/>
      <c r="I126" s="29">
        <v>0</v>
      </c>
      <c r="J126" s="29" t="s">
        <v>351</v>
      </c>
      <c r="K126" s="38">
        <v>4.1843340999999999E-2</v>
      </c>
      <c r="L126" s="38">
        <v>0.13158362500000001</v>
      </c>
      <c r="M126" s="38">
        <v>0.24589261900000001</v>
      </c>
      <c r="N126" s="38">
        <v>0.54224688499999996</v>
      </c>
      <c r="O126" s="38">
        <v>1.044337742</v>
      </c>
      <c r="P126" s="38">
        <v>1.7581574369999999</v>
      </c>
    </row>
    <row r="127" spans="1:16" s="1" customFormat="1" ht="15.75" thickBot="1">
      <c r="A127" s="12" t="s">
        <v>144</v>
      </c>
      <c r="B127" s="47" t="s">
        <v>41</v>
      </c>
      <c r="C127" s="47">
        <v>5.53</v>
      </c>
      <c r="D127" s="43">
        <v>4590.38880028737</v>
      </c>
      <c r="E127" s="47">
        <v>1.1999999999999999E-3</v>
      </c>
      <c r="F127" s="60"/>
      <c r="G127" s="60"/>
      <c r="I127" s="29">
        <v>0</v>
      </c>
      <c r="J127" s="29" t="s">
        <v>352</v>
      </c>
      <c r="K127" s="53" t="s">
        <v>43</v>
      </c>
      <c r="L127" s="53" t="s">
        <v>43</v>
      </c>
      <c r="M127" s="53" t="s">
        <v>43</v>
      </c>
      <c r="N127" s="53" t="s">
        <v>43</v>
      </c>
      <c r="O127" s="53" t="s">
        <v>43</v>
      </c>
      <c r="P127" s="53" t="s">
        <v>43</v>
      </c>
    </row>
    <row r="128" spans="1:16" s="1" customFormat="1">
      <c r="A128" s="11" t="s">
        <v>145</v>
      </c>
      <c r="B128" s="46" t="s">
        <v>41</v>
      </c>
      <c r="C128" s="46">
        <v>5.53</v>
      </c>
      <c r="D128" s="44">
        <v>17949.79</v>
      </c>
      <c r="E128" s="46">
        <v>0.01</v>
      </c>
      <c r="F128" s="58">
        <v>9.7999999999999997E-3</v>
      </c>
      <c r="G128" s="58">
        <v>2.9999999999999997E-4</v>
      </c>
      <c r="I128" s="29">
        <v>12</v>
      </c>
      <c r="J128" s="29" t="s">
        <v>351</v>
      </c>
      <c r="K128" s="40">
        <v>3.2967243969042916E-2</v>
      </c>
      <c r="L128" s="40">
        <v>0.10921133830620267</v>
      </c>
      <c r="M128" s="40">
        <v>0.20585470444972831</v>
      </c>
      <c r="N128" s="40">
        <v>0.46417126811433862</v>
      </c>
      <c r="O128" s="40">
        <v>0.90940377180648857</v>
      </c>
      <c r="P128" s="40">
        <v>1.6559837003543774</v>
      </c>
    </row>
    <row r="129" spans="1:16" s="1" customFormat="1">
      <c r="A129" s="11" t="s">
        <v>146</v>
      </c>
      <c r="B129" s="46" t="s">
        <v>41</v>
      </c>
      <c r="C129" s="46">
        <v>5.53</v>
      </c>
      <c r="D129" s="44">
        <v>16952.980675892399</v>
      </c>
      <c r="E129" s="46">
        <v>9.2999999999999992E-3</v>
      </c>
      <c r="F129" s="59"/>
      <c r="G129" s="59"/>
      <c r="I129" s="29">
        <v>12</v>
      </c>
      <c r="J129" s="29" t="s">
        <v>352</v>
      </c>
      <c r="K129" s="38">
        <v>6.8088109719013331E-3</v>
      </c>
      <c r="L129" s="38">
        <v>2.6697525206730743E-2</v>
      </c>
      <c r="M129" s="38">
        <v>8.7483876317864237E-2</v>
      </c>
      <c r="N129" s="38">
        <v>0.10910391334150926</v>
      </c>
      <c r="O129" s="38">
        <v>0.27065811636218584</v>
      </c>
      <c r="P129" s="38">
        <v>0.38887292354679243</v>
      </c>
    </row>
    <row r="130" spans="1:16" s="1" customFormat="1" ht="15.75" thickBot="1">
      <c r="A130" s="12" t="s">
        <v>147</v>
      </c>
      <c r="B130" s="47" t="s">
        <v>41</v>
      </c>
      <c r="C130" s="47">
        <v>5.53</v>
      </c>
      <c r="D130" s="43">
        <v>18086.9475205411</v>
      </c>
      <c r="E130" s="47">
        <v>1.01E-2</v>
      </c>
      <c r="F130" s="60"/>
      <c r="G130" s="60"/>
      <c r="I130" s="29">
        <v>24</v>
      </c>
      <c r="J130" s="29" t="s">
        <v>351</v>
      </c>
      <c r="K130" s="38">
        <v>2.4030438000000001E-2</v>
      </c>
      <c r="L130" s="38">
        <v>8.8500995999999998E-2</v>
      </c>
      <c r="M130" s="38">
        <v>0.17092381000000001</v>
      </c>
      <c r="N130" s="38">
        <v>0.44307279799999999</v>
      </c>
      <c r="O130" s="38">
        <v>0.79350033499999995</v>
      </c>
      <c r="P130" s="38">
        <v>1.4895093399999999</v>
      </c>
    </row>
    <row r="131" spans="1:16" s="1" customFormat="1">
      <c r="A131" s="11" t="s">
        <v>148</v>
      </c>
      <c r="B131" s="46" t="s">
        <v>41</v>
      </c>
      <c r="C131" s="46">
        <v>5.53</v>
      </c>
      <c r="D131" s="44">
        <v>44354.723751835802</v>
      </c>
      <c r="E131" s="46">
        <v>2.7400000000000001E-2</v>
      </c>
      <c r="F131" s="58">
        <v>2.7099999999999999E-2</v>
      </c>
      <c r="G131" s="58">
        <v>2.0000000000000001E-4</v>
      </c>
      <c r="I131" s="29">
        <v>24</v>
      </c>
      <c r="J131" s="29" t="s">
        <v>352</v>
      </c>
      <c r="K131" s="38">
        <v>1.8080936841505503E-2</v>
      </c>
      <c r="L131" s="38">
        <v>5.9756719344919024E-2</v>
      </c>
      <c r="M131" s="38">
        <v>0.10324861207607877</v>
      </c>
      <c r="N131" s="38">
        <v>0.20715496488046228</v>
      </c>
      <c r="O131" s="38">
        <v>0.58081623920866721</v>
      </c>
      <c r="P131" s="38">
        <v>0.84923553342946889</v>
      </c>
    </row>
    <row r="132" spans="1:16" s="1" customFormat="1">
      <c r="A132" s="11" t="s">
        <v>149</v>
      </c>
      <c r="B132" s="46" t="s">
        <v>41</v>
      </c>
      <c r="C132" s="46">
        <v>5.53</v>
      </c>
      <c r="D132" s="44">
        <v>43747.205000000104</v>
      </c>
      <c r="E132" s="46">
        <v>2.7E-2</v>
      </c>
      <c r="F132" s="59"/>
      <c r="G132" s="59"/>
      <c r="I132" s="29">
        <v>48</v>
      </c>
      <c r="J132" s="29" t="s">
        <v>351</v>
      </c>
      <c r="K132" s="40">
        <v>1.3375107649030818E-2</v>
      </c>
      <c r="L132" s="40">
        <v>5.7289629957980169E-2</v>
      </c>
      <c r="M132" s="40">
        <v>0.12065088480010949</v>
      </c>
      <c r="N132" s="40">
        <v>0.29406691365473009</v>
      </c>
      <c r="O132" s="40">
        <v>0.62182786485954389</v>
      </c>
      <c r="P132" s="40">
        <v>0.43110190954053124</v>
      </c>
    </row>
    <row r="133" spans="1:16" s="1" customFormat="1" ht="15.75" thickBot="1">
      <c r="A133" s="12" t="s">
        <v>150</v>
      </c>
      <c r="B133" s="47" t="s">
        <v>41</v>
      </c>
      <c r="C133" s="47">
        <v>5.53</v>
      </c>
      <c r="D133" s="43">
        <v>43578.035000000098</v>
      </c>
      <c r="E133" s="47">
        <v>2.69E-2</v>
      </c>
      <c r="F133" s="60"/>
      <c r="G133" s="60"/>
      <c r="I133" s="29">
        <v>48</v>
      </c>
      <c r="J133" s="29" t="s">
        <v>352</v>
      </c>
      <c r="K133" s="38">
        <v>6.4745092310160455E-3</v>
      </c>
      <c r="L133" s="38">
        <v>3.933888435944391E-2</v>
      </c>
      <c r="M133" s="38">
        <v>8.6550658434897232E-2</v>
      </c>
      <c r="N133" s="38">
        <v>0.2625385825152175</v>
      </c>
      <c r="O133" s="38">
        <v>0.57249300679109294</v>
      </c>
      <c r="P133" s="38">
        <v>0.3821315431389351</v>
      </c>
    </row>
    <row r="134" spans="1:16" s="1" customFormat="1">
      <c r="A134" s="11" t="s">
        <v>151</v>
      </c>
      <c r="B134" s="46" t="s">
        <v>41</v>
      </c>
      <c r="C134" s="46">
        <v>5.54</v>
      </c>
      <c r="D134" s="44">
        <v>129308.807904015</v>
      </c>
      <c r="E134" s="46">
        <v>0.19159999999999999</v>
      </c>
      <c r="F134" s="58">
        <v>0.18729999999999999</v>
      </c>
      <c r="G134" s="58">
        <v>3.3E-3</v>
      </c>
      <c r="I134" s="29">
        <v>72</v>
      </c>
      <c r="J134" s="29" t="s">
        <v>351</v>
      </c>
      <c r="K134" s="40">
        <v>3.8637768957342136E-3</v>
      </c>
      <c r="L134" s="40">
        <v>2.2893922400599315E-2</v>
      </c>
      <c r="M134" s="40">
        <v>6.1289503189857659E-2</v>
      </c>
      <c r="N134" s="40">
        <v>0.18315673074336525</v>
      </c>
      <c r="O134" s="40">
        <v>0.43203448655739302</v>
      </c>
      <c r="P134" s="40">
        <v>0.13824523246509876</v>
      </c>
    </row>
    <row r="135" spans="1:16" s="1" customFormat="1">
      <c r="A135" s="11" t="s">
        <v>152</v>
      </c>
      <c r="B135" s="46" t="s">
        <v>41</v>
      </c>
      <c r="C135" s="46">
        <v>5.53</v>
      </c>
      <c r="D135" s="44">
        <v>126031.239003015</v>
      </c>
      <c r="E135" s="46">
        <v>0.18659999999999999</v>
      </c>
      <c r="F135" s="59"/>
      <c r="G135" s="59"/>
      <c r="I135" s="29">
        <v>72</v>
      </c>
      <c r="J135" s="29" t="s">
        <v>352</v>
      </c>
      <c r="K135" s="38">
        <v>1.2435608078225603E-3</v>
      </c>
      <c r="L135" s="38">
        <v>1.2665198875980173E-2</v>
      </c>
      <c r="M135" s="38">
        <v>3.3245303569590455E-2</v>
      </c>
      <c r="N135" s="38">
        <v>0.15602898316600602</v>
      </c>
      <c r="O135" s="38">
        <v>0.46303607281394799</v>
      </c>
      <c r="P135" s="38">
        <v>0.21003084095045779</v>
      </c>
    </row>
    <row r="136" spans="1:16" s="1" customFormat="1" ht="15.75" thickBot="1">
      <c r="A136" s="12" t="s">
        <v>153</v>
      </c>
      <c r="B136" s="47" t="s">
        <v>41</v>
      </c>
      <c r="C136" s="47">
        <v>5.53</v>
      </c>
      <c r="D136" s="43">
        <v>124087.590011608</v>
      </c>
      <c r="E136" s="47">
        <v>0.1837</v>
      </c>
      <c r="F136" s="60"/>
      <c r="G136" s="60"/>
      <c r="I136" s="29">
        <v>96</v>
      </c>
      <c r="J136" s="29" t="s">
        <v>351</v>
      </c>
      <c r="K136" s="40">
        <v>1.2967033295292316E-3</v>
      </c>
      <c r="L136" s="40">
        <v>9.8091956186135334E-3</v>
      </c>
      <c r="M136" s="40">
        <v>2.7071841510094421E-2</v>
      </c>
      <c r="N136" s="40">
        <v>0.18726922727552062</v>
      </c>
      <c r="O136" s="40">
        <v>0.24370129435677959</v>
      </c>
      <c r="P136" s="40">
        <v>0.16540843885170395</v>
      </c>
    </row>
    <row r="137" spans="1:16" s="1" customFormat="1">
      <c r="A137" s="11" t="s">
        <v>154</v>
      </c>
      <c r="B137" s="46" t="s">
        <v>41</v>
      </c>
      <c r="C137" s="46">
        <v>5.53</v>
      </c>
      <c r="D137" s="44">
        <v>81223.955000000104</v>
      </c>
      <c r="E137" s="46">
        <v>0.23749999999999999</v>
      </c>
      <c r="F137" s="58">
        <v>0.2437</v>
      </c>
      <c r="G137" s="58">
        <v>6.3E-3</v>
      </c>
      <c r="I137" s="33">
        <v>96</v>
      </c>
      <c r="J137" s="33" t="s">
        <v>352</v>
      </c>
      <c r="K137" s="39" t="s">
        <v>43</v>
      </c>
      <c r="L137" s="41">
        <v>5.723328027695037E-3</v>
      </c>
      <c r="M137" s="41">
        <v>2.4017844935034477E-2</v>
      </c>
      <c r="N137" s="41">
        <v>7.2231129227616112E-2</v>
      </c>
      <c r="O137" s="41">
        <v>0.14304986909060599</v>
      </c>
      <c r="P137" s="41">
        <v>6.9466459301392017E-2</v>
      </c>
    </row>
    <row r="138" spans="1:16" s="1" customFormat="1">
      <c r="A138" s="11" t="s">
        <v>155</v>
      </c>
      <c r="B138" s="46" t="s">
        <v>41</v>
      </c>
      <c r="C138" s="46">
        <v>5.53</v>
      </c>
      <c r="D138" s="44">
        <v>86102.024344748002</v>
      </c>
      <c r="E138" s="46">
        <v>0.25230000000000002</v>
      </c>
      <c r="F138" s="59"/>
      <c r="G138" s="59"/>
    </row>
    <row r="139" spans="1:16" s="1" customFormat="1" ht="15.75" thickBot="1">
      <c r="A139" s="12" t="s">
        <v>156</v>
      </c>
      <c r="B139" s="47" t="s">
        <v>41</v>
      </c>
      <c r="C139" s="47">
        <v>5.53</v>
      </c>
      <c r="D139" s="43">
        <v>82447.390000000203</v>
      </c>
      <c r="E139" s="47">
        <v>0.2412</v>
      </c>
      <c r="F139" s="60"/>
      <c r="G139" s="60"/>
    </row>
    <row r="140" spans="1:16" s="1" customFormat="1">
      <c r="A140" s="11" t="s">
        <v>157</v>
      </c>
      <c r="B140" s="46" t="s">
        <v>41</v>
      </c>
      <c r="C140" s="46">
        <v>5.53</v>
      </c>
      <c r="D140" s="44">
        <v>38342.114999999998</v>
      </c>
      <c r="E140" s="46">
        <v>0.1686</v>
      </c>
      <c r="F140" s="58">
        <v>0.16539999999999999</v>
      </c>
      <c r="G140" s="58">
        <v>2.3999999999999998E-3</v>
      </c>
    </row>
    <row r="141" spans="1:16" s="1" customFormat="1">
      <c r="A141" s="11" t="s">
        <v>158</v>
      </c>
      <c r="B141" s="46" t="s">
        <v>41</v>
      </c>
      <c r="C141" s="46">
        <v>5.53</v>
      </c>
      <c r="D141" s="44">
        <v>37564.455000000104</v>
      </c>
      <c r="E141" s="46">
        <v>0.16489999999999999</v>
      </c>
      <c r="F141" s="59"/>
      <c r="G141" s="59"/>
    </row>
    <row r="142" spans="1:16" s="1" customFormat="1" ht="15.75" thickBot="1">
      <c r="A142" s="12" t="s">
        <v>159</v>
      </c>
      <c r="B142" s="47" t="s">
        <v>41</v>
      </c>
      <c r="C142" s="47">
        <v>5.53</v>
      </c>
      <c r="D142" s="43">
        <v>37090.984313029701</v>
      </c>
      <c r="E142" s="47">
        <v>0.16270000000000001</v>
      </c>
      <c r="F142" s="60"/>
      <c r="G142" s="60"/>
    </row>
    <row r="143" spans="1:16" s="1" customFormat="1">
      <c r="A143" s="13"/>
      <c r="B143" s="48"/>
      <c r="C143" s="48"/>
      <c r="D143" s="48"/>
      <c r="E143" s="48"/>
      <c r="F143" s="48"/>
    </row>
  </sheetData>
  <mergeCells count="156">
    <mergeCell ref="F17:F19"/>
    <mergeCell ref="G17:G19"/>
    <mergeCell ref="N17:N19"/>
    <mergeCell ref="O17:O19"/>
    <mergeCell ref="F20:F22"/>
    <mergeCell ref="G20:G22"/>
    <mergeCell ref="N20:N22"/>
    <mergeCell ref="O20:O22"/>
    <mergeCell ref="F29:F31"/>
    <mergeCell ref="G29:G31"/>
    <mergeCell ref="N29:N31"/>
    <mergeCell ref="O29:O31"/>
    <mergeCell ref="F32:F34"/>
    <mergeCell ref="G32:G34"/>
    <mergeCell ref="N32:N34"/>
    <mergeCell ref="O32:O34"/>
    <mergeCell ref="F23:F25"/>
    <mergeCell ref="G23:G25"/>
    <mergeCell ref="N23:N25"/>
    <mergeCell ref="O23:O25"/>
    <mergeCell ref="F26:F28"/>
    <mergeCell ref="G26:G28"/>
    <mergeCell ref="N26:N28"/>
    <mergeCell ref="O26:O28"/>
    <mergeCell ref="F41:F43"/>
    <mergeCell ref="G41:G43"/>
    <mergeCell ref="N41:N43"/>
    <mergeCell ref="O41:O43"/>
    <mergeCell ref="F44:F46"/>
    <mergeCell ref="G44:G46"/>
    <mergeCell ref="N44:N46"/>
    <mergeCell ref="O44:O46"/>
    <mergeCell ref="F35:F37"/>
    <mergeCell ref="G35:G37"/>
    <mergeCell ref="N35:N37"/>
    <mergeCell ref="O35:O37"/>
    <mergeCell ref="F38:F40"/>
    <mergeCell ref="G38:G40"/>
    <mergeCell ref="N38:N40"/>
    <mergeCell ref="O38:O40"/>
    <mergeCell ref="F47:F49"/>
    <mergeCell ref="G47:G49"/>
    <mergeCell ref="N47:N48"/>
    <mergeCell ref="O47:O48"/>
    <mergeCell ref="N49:N51"/>
    <mergeCell ref="O49:O51"/>
    <mergeCell ref="F50:F52"/>
    <mergeCell ref="G50:G52"/>
    <mergeCell ref="N52:N54"/>
    <mergeCell ref="O52:O54"/>
    <mergeCell ref="F53:F55"/>
    <mergeCell ref="G53:G55"/>
    <mergeCell ref="N55:N57"/>
    <mergeCell ref="O55:O57"/>
    <mergeCell ref="F56:F58"/>
    <mergeCell ref="G56:G58"/>
    <mergeCell ref="N58:N60"/>
    <mergeCell ref="O58:O60"/>
    <mergeCell ref="F59:F61"/>
    <mergeCell ref="G59:G61"/>
    <mergeCell ref="N61:N63"/>
    <mergeCell ref="O61:O63"/>
    <mergeCell ref="F62:F64"/>
    <mergeCell ref="G62:G64"/>
    <mergeCell ref="N64:N66"/>
    <mergeCell ref="O64:O66"/>
    <mergeCell ref="F65:F67"/>
    <mergeCell ref="G65:G67"/>
    <mergeCell ref="N67:N69"/>
    <mergeCell ref="O67:O69"/>
    <mergeCell ref="F68:F70"/>
    <mergeCell ref="G68:G70"/>
    <mergeCell ref="N70:N71"/>
    <mergeCell ref="O70:O71"/>
    <mergeCell ref="F71:F73"/>
    <mergeCell ref="G71:G73"/>
    <mergeCell ref="N72:N74"/>
    <mergeCell ref="O72:O74"/>
    <mergeCell ref="F74:F76"/>
    <mergeCell ref="G74:G76"/>
    <mergeCell ref="N75:N77"/>
    <mergeCell ref="O75:O77"/>
    <mergeCell ref="F77:F79"/>
    <mergeCell ref="G77:G79"/>
    <mergeCell ref="N78:N80"/>
    <mergeCell ref="O78:O80"/>
    <mergeCell ref="F80:F82"/>
    <mergeCell ref="G80:G82"/>
    <mergeCell ref="N81:N83"/>
    <mergeCell ref="O81:O83"/>
    <mergeCell ref="F83:F85"/>
    <mergeCell ref="G83:G85"/>
    <mergeCell ref="N84:N86"/>
    <mergeCell ref="O84:O86"/>
    <mergeCell ref="F86:F88"/>
    <mergeCell ref="G86:G88"/>
    <mergeCell ref="N87:N89"/>
    <mergeCell ref="O87:O89"/>
    <mergeCell ref="F89:F91"/>
    <mergeCell ref="G89:G91"/>
    <mergeCell ref="N90:N92"/>
    <mergeCell ref="O90:O92"/>
    <mergeCell ref="F92:F94"/>
    <mergeCell ref="G92:G94"/>
    <mergeCell ref="N93:N95"/>
    <mergeCell ref="O93:O95"/>
    <mergeCell ref="F95:F97"/>
    <mergeCell ref="G95:G97"/>
    <mergeCell ref="N96:N98"/>
    <mergeCell ref="O96:O98"/>
    <mergeCell ref="F98:F100"/>
    <mergeCell ref="G98:G100"/>
    <mergeCell ref="N99:N101"/>
    <mergeCell ref="O99:O101"/>
    <mergeCell ref="F101:F103"/>
    <mergeCell ref="G101:G103"/>
    <mergeCell ref="N102:N104"/>
    <mergeCell ref="O102:O104"/>
    <mergeCell ref="F104:F106"/>
    <mergeCell ref="G104:G106"/>
    <mergeCell ref="N105:N107"/>
    <mergeCell ref="O105:O107"/>
    <mergeCell ref="F107:F109"/>
    <mergeCell ref="G107:G109"/>
    <mergeCell ref="N108:N110"/>
    <mergeCell ref="O108:O110"/>
    <mergeCell ref="F110:F112"/>
    <mergeCell ref="G110:G112"/>
    <mergeCell ref="N111:N113"/>
    <mergeCell ref="O111:O113"/>
    <mergeCell ref="N120:N122"/>
    <mergeCell ref="O120:O122"/>
    <mergeCell ref="F122:F124"/>
    <mergeCell ref="G122:G124"/>
    <mergeCell ref="F125:F127"/>
    <mergeCell ref="G125:G127"/>
    <mergeCell ref="F113:F115"/>
    <mergeCell ref="G113:G115"/>
    <mergeCell ref="N114:N116"/>
    <mergeCell ref="O114:O116"/>
    <mergeCell ref="F116:F118"/>
    <mergeCell ref="G116:G118"/>
    <mergeCell ref="N117:N119"/>
    <mergeCell ref="O117:O119"/>
    <mergeCell ref="F119:F121"/>
    <mergeCell ref="G119:G121"/>
    <mergeCell ref="F137:F139"/>
    <mergeCell ref="G137:G139"/>
    <mergeCell ref="F140:F142"/>
    <mergeCell ref="G140:G142"/>
    <mergeCell ref="F128:F130"/>
    <mergeCell ref="G128:G130"/>
    <mergeCell ref="F131:F133"/>
    <mergeCell ref="G131:G133"/>
    <mergeCell ref="F134:F136"/>
    <mergeCell ref="G134:G1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33C0-08FB-4FED-89BD-DC8733D2402C}">
  <dimension ref="A1:F16"/>
  <sheetViews>
    <sheetView workbookViewId="0">
      <selection sqref="A1:D1"/>
    </sheetView>
  </sheetViews>
  <sheetFormatPr defaultRowHeight="15"/>
  <cols>
    <col min="1" max="1" width="10.5703125" customWidth="1"/>
    <col min="2" max="2" width="20.85546875" bestFit="1" customWidth="1"/>
    <col min="3" max="3" width="20.7109375" bestFit="1" customWidth="1"/>
    <col min="4" max="4" width="16.7109375" bestFit="1" customWidth="1"/>
  </cols>
  <sheetData>
    <row r="1" spans="1:6" s="1" customFormat="1">
      <c r="A1" s="17" t="s">
        <v>267</v>
      </c>
      <c r="B1" s="48"/>
      <c r="C1" s="48"/>
      <c r="D1" s="48"/>
      <c r="E1" s="48"/>
      <c r="F1" s="48"/>
    </row>
    <row r="2" spans="1:6" s="1" customFormat="1" ht="15.75" thickBot="1">
      <c r="A2" s="13"/>
      <c r="B2" s="48"/>
      <c r="C2" s="48"/>
      <c r="D2" s="48"/>
      <c r="E2" s="48"/>
      <c r="F2" s="48"/>
    </row>
    <row r="3" spans="1:6" s="1" customFormat="1" ht="15.75" thickBot="1">
      <c r="A3" s="18" t="s">
        <v>288</v>
      </c>
      <c r="B3" s="14" t="s">
        <v>289</v>
      </c>
      <c r="C3" s="14" t="s">
        <v>290</v>
      </c>
      <c r="D3" s="14" t="s">
        <v>291</v>
      </c>
      <c r="E3" s="48"/>
      <c r="F3" s="48"/>
    </row>
    <row r="4" spans="1:6" s="1" customFormat="1">
      <c r="A4" s="15" t="s">
        <v>292</v>
      </c>
      <c r="B4" s="48" t="s">
        <v>293</v>
      </c>
      <c r="C4" s="48" t="s">
        <v>294</v>
      </c>
      <c r="D4" s="48" t="s">
        <v>295</v>
      </c>
      <c r="E4" s="48"/>
      <c r="F4" s="48"/>
    </row>
    <row r="5" spans="1:6" s="1" customFormat="1">
      <c r="A5" s="15" t="s">
        <v>9</v>
      </c>
      <c r="B5" s="48" t="s">
        <v>296</v>
      </c>
      <c r="C5" s="48" t="s">
        <v>297</v>
      </c>
      <c r="D5" s="48" t="s">
        <v>298</v>
      </c>
      <c r="E5" s="48"/>
      <c r="F5" s="48"/>
    </row>
    <row r="6" spans="1:6" s="1" customFormat="1">
      <c r="A6" s="15" t="s">
        <v>10</v>
      </c>
      <c r="B6" s="48" t="s">
        <v>299</v>
      </c>
      <c r="C6" s="48" t="s">
        <v>300</v>
      </c>
      <c r="D6" s="48" t="s">
        <v>301</v>
      </c>
      <c r="E6" s="48"/>
      <c r="F6" s="48"/>
    </row>
    <row r="7" spans="1:6" s="1" customFormat="1">
      <c r="A7" s="15" t="s">
        <v>11</v>
      </c>
      <c r="B7" s="48" t="s">
        <v>302</v>
      </c>
      <c r="C7" s="48" t="s">
        <v>303</v>
      </c>
      <c r="D7" s="48" t="s">
        <v>304</v>
      </c>
      <c r="E7" s="48"/>
      <c r="F7" s="48"/>
    </row>
    <row r="8" spans="1:6" s="1" customFormat="1">
      <c r="A8" s="15" t="s">
        <v>12</v>
      </c>
      <c r="B8" s="48" t="s">
        <v>305</v>
      </c>
      <c r="C8" s="48" t="s">
        <v>306</v>
      </c>
      <c r="D8" s="48" t="s">
        <v>307</v>
      </c>
      <c r="E8" s="48"/>
      <c r="F8" s="48"/>
    </row>
    <row r="9" spans="1:6" s="1" customFormat="1">
      <c r="A9" s="15" t="s">
        <v>13</v>
      </c>
      <c r="B9" s="48" t="s">
        <v>308</v>
      </c>
      <c r="C9" s="48" t="s">
        <v>309</v>
      </c>
      <c r="D9" s="48" t="s">
        <v>310</v>
      </c>
      <c r="E9" s="48"/>
      <c r="F9" s="48"/>
    </row>
    <row r="10" spans="1:6" s="1" customFormat="1">
      <c r="A10" s="15" t="s">
        <v>16</v>
      </c>
      <c r="B10" s="48" t="s">
        <v>311</v>
      </c>
      <c r="C10" s="48" t="s">
        <v>312</v>
      </c>
      <c r="D10" s="48" t="s">
        <v>313</v>
      </c>
      <c r="E10" s="48"/>
      <c r="F10" s="48"/>
    </row>
    <row r="11" spans="1:6" s="1" customFormat="1">
      <c r="A11" s="15" t="s">
        <v>17</v>
      </c>
      <c r="B11" s="48" t="s">
        <v>314</v>
      </c>
      <c r="C11" s="48" t="s">
        <v>315</v>
      </c>
      <c r="D11" s="48" t="s">
        <v>316</v>
      </c>
      <c r="E11" s="48"/>
      <c r="F11" s="48"/>
    </row>
    <row r="12" spans="1:6" s="1" customFormat="1">
      <c r="A12" s="15" t="s">
        <v>14</v>
      </c>
      <c r="B12" s="48" t="s">
        <v>317</v>
      </c>
      <c r="C12" s="48" t="s">
        <v>318</v>
      </c>
      <c r="D12" s="48" t="s">
        <v>319</v>
      </c>
      <c r="E12" s="48"/>
      <c r="F12" s="48"/>
    </row>
    <row r="13" spans="1:6" s="1" customFormat="1">
      <c r="A13" s="15" t="s">
        <v>15</v>
      </c>
      <c r="B13" s="48" t="s">
        <v>320</v>
      </c>
      <c r="C13" s="48" t="s">
        <v>321</v>
      </c>
      <c r="D13" s="48" t="s">
        <v>322</v>
      </c>
      <c r="E13" s="48"/>
      <c r="F13" s="48"/>
    </row>
    <row r="14" spans="1:6" s="1" customFormat="1">
      <c r="A14" s="15" t="s">
        <v>19</v>
      </c>
      <c r="B14" s="48" t="s">
        <v>323</v>
      </c>
      <c r="C14" s="48" t="s">
        <v>324</v>
      </c>
      <c r="D14" s="48" t="s">
        <v>325</v>
      </c>
      <c r="E14" s="48"/>
      <c r="F14" s="48"/>
    </row>
    <row r="15" spans="1:6" s="1" customFormat="1" ht="15.75" thickBot="1">
      <c r="A15" s="19" t="s">
        <v>18</v>
      </c>
      <c r="B15" s="47" t="s">
        <v>326</v>
      </c>
      <c r="C15" s="47" t="s">
        <v>327</v>
      </c>
      <c r="D15" s="47" t="s">
        <v>328</v>
      </c>
      <c r="E15" s="48"/>
      <c r="F15" s="48"/>
    </row>
    <row r="16" spans="1:6" s="1" customFormat="1">
      <c r="A16" s="13"/>
      <c r="B16" s="48"/>
      <c r="C16" s="48"/>
      <c r="D16" s="48"/>
      <c r="E16" s="48"/>
      <c r="F16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0F64-049D-4C7B-9CDE-3D0F310B77BA}">
  <dimension ref="A1:X71"/>
  <sheetViews>
    <sheetView tabSelected="1" workbookViewId="0"/>
  </sheetViews>
  <sheetFormatPr defaultRowHeight="15"/>
  <cols>
    <col min="1" max="1" width="7.42578125" customWidth="1"/>
    <col min="2" max="2" width="18" bestFit="1" customWidth="1"/>
    <col min="3" max="3" width="9.5703125" bestFit="1" customWidth="1"/>
    <col min="4" max="4" width="7.5703125" bestFit="1" customWidth="1"/>
    <col min="5" max="5" width="6.5703125" bestFit="1" customWidth="1"/>
    <col min="6" max="6" width="18" bestFit="1" customWidth="1"/>
    <col min="7" max="7" width="9.5703125" bestFit="1" customWidth="1"/>
    <col min="8" max="8" width="7.5703125" bestFit="1" customWidth="1"/>
    <col min="9" max="9" width="6.5703125" bestFit="1" customWidth="1"/>
    <col min="10" max="10" width="18" bestFit="1" customWidth="1"/>
    <col min="11" max="11" width="9.5703125" bestFit="1" customWidth="1"/>
    <col min="13" max="13" width="6.5703125" bestFit="1" customWidth="1"/>
    <col min="14" max="14" width="18" bestFit="1" customWidth="1"/>
    <col min="15" max="15" width="9.5703125" bestFit="1" customWidth="1"/>
    <col min="17" max="17" width="6.5703125" bestFit="1" customWidth="1"/>
    <col min="18" max="18" width="18" bestFit="1" customWidth="1"/>
    <col min="19" max="19" width="9.5703125" bestFit="1" customWidth="1"/>
    <col min="21" max="21" width="19.140625" bestFit="1" customWidth="1"/>
    <col min="22" max="22" width="16.5703125" bestFit="1" customWidth="1"/>
    <col min="23" max="23" width="11.140625" bestFit="1" customWidth="1"/>
    <col min="24" max="24" width="9.85546875" bestFit="1" customWidth="1"/>
  </cols>
  <sheetData>
    <row r="1" spans="1:24" s="1" customFormat="1">
      <c r="A1" s="16" t="s">
        <v>371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1" customFormat="1" ht="15.7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1" customFormat="1" ht="15.75" thickBot="1">
      <c r="A3" s="78" t="s">
        <v>0</v>
      </c>
      <c r="B3" s="78"/>
      <c r="C3" s="78"/>
      <c r="D3" s="78"/>
      <c r="E3" s="78" t="s">
        <v>1</v>
      </c>
      <c r="F3" s="78"/>
      <c r="G3" s="78"/>
      <c r="H3" s="78"/>
      <c r="I3" s="78" t="s">
        <v>2</v>
      </c>
      <c r="J3" s="78"/>
      <c r="K3" s="78"/>
      <c r="L3" s="78"/>
      <c r="M3" s="78" t="s">
        <v>3</v>
      </c>
      <c r="N3" s="78"/>
      <c r="O3" s="78"/>
      <c r="P3" s="78"/>
      <c r="Q3" s="78" t="s">
        <v>4</v>
      </c>
      <c r="R3" s="78"/>
      <c r="S3" s="78"/>
      <c r="T3" s="78"/>
      <c r="U3" s="45"/>
      <c r="V3" s="45"/>
      <c r="W3" s="45"/>
      <c r="X3" s="45"/>
    </row>
    <row r="4" spans="1:24" s="1" customFormat="1">
      <c r="A4" s="1" t="s">
        <v>5</v>
      </c>
      <c r="B4" s="1" t="s">
        <v>6</v>
      </c>
      <c r="C4" s="1" t="s">
        <v>7</v>
      </c>
      <c r="D4" s="1" t="s">
        <v>8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5</v>
      </c>
      <c r="R4" s="1" t="s">
        <v>6</v>
      </c>
      <c r="S4" s="1" t="s">
        <v>7</v>
      </c>
      <c r="T4" s="1" t="s">
        <v>8</v>
      </c>
      <c r="U4" s="1" t="s">
        <v>330</v>
      </c>
      <c r="V4" s="1" t="s">
        <v>329</v>
      </c>
      <c r="W4" s="1" t="s">
        <v>331</v>
      </c>
      <c r="X4" s="1" t="s">
        <v>332</v>
      </c>
    </row>
    <row r="5" spans="1:24" s="1" customFormat="1">
      <c r="A5" s="76" t="s">
        <v>9</v>
      </c>
      <c r="B5" s="1">
        <v>0.03</v>
      </c>
      <c r="C5" s="2">
        <v>-1.4134500000000001</v>
      </c>
      <c r="D5" s="2">
        <v>0.17899999999999999</v>
      </c>
      <c r="E5" s="76" t="s">
        <v>9</v>
      </c>
      <c r="F5" s="1">
        <v>0.03</v>
      </c>
      <c r="G5" s="2">
        <v>-0.14893999999999999</v>
      </c>
      <c r="H5" s="2">
        <v>4.3431599999999999E-5</v>
      </c>
      <c r="I5" s="76" t="s">
        <v>9</v>
      </c>
      <c r="J5" s="1">
        <v>0.03</v>
      </c>
      <c r="K5" s="2">
        <v>0.60450400000000004</v>
      </c>
      <c r="L5" s="2">
        <v>0.21099999999999999</v>
      </c>
      <c r="M5" s="76" t="s">
        <v>9</v>
      </c>
      <c r="N5" s="1">
        <v>0.03</v>
      </c>
      <c r="O5" s="2">
        <v>0.12565100000000001</v>
      </c>
      <c r="P5" s="2">
        <v>4.3399999999999998E-5</v>
      </c>
      <c r="Q5" s="76" t="s">
        <v>9</v>
      </c>
      <c r="R5" s="1">
        <v>0.03</v>
      </c>
      <c r="S5" s="2">
        <v>-0.92057</v>
      </c>
      <c r="T5" s="3">
        <v>1.51</v>
      </c>
      <c r="U5" s="29">
        <v>0</v>
      </c>
      <c r="V5" s="30">
        <f>U5/5</f>
        <v>0</v>
      </c>
      <c r="W5" s="77">
        <v>395.42</v>
      </c>
      <c r="X5" s="75">
        <f>W5/289.5</f>
        <v>1.3658721934369604</v>
      </c>
    </row>
    <row r="6" spans="1:24" s="1" customFormat="1">
      <c r="A6" s="76"/>
      <c r="B6" s="1">
        <v>0.13</v>
      </c>
      <c r="C6" s="2">
        <v>4.3290000000000001E-4</v>
      </c>
      <c r="D6" s="2">
        <v>0.99990000000000001</v>
      </c>
      <c r="E6" s="76"/>
      <c r="F6" s="1">
        <v>0.13</v>
      </c>
      <c r="G6" s="2">
        <v>-0.98492000000000002</v>
      </c>
      <c r="H6" s="2">
        <v>8.6867599999999995E-5</v>
      </c>
      <c r="I6" s="76"/>
      <c r="J6" s="1">
        <v>0.13</v>
      </c>
      <c r="K6" s="2">
        <v>0.70087299999999997</v>
      </c>
      <c r="L6" s="2">
        <v>0.34799999999999998</v>
      </c>
      <c r="M6" s="76"/>
      <c r="N6" s="1">
        <v>0.13</v>
      </c>
      <c r="O6" s="2">
        <v>-0.42992999999999998</v>
      </c>
      <c r="P6" s="2">
        <v>1.74E-4</v>
      </c>
      <c r="Q6" s="76"/>
      <c r="R6" s="1">
        <v>0.13</v>
      </c>
      <c r="S6" s="2">
        <v>-0.31707000000000002</v>
      </c>
      <c r="T6" s="3">
        <v>0.217</v>
      </c>
      <c r="U6" s="29">
        <v>0</v>
      </c>
      <c r="V6" s="30">
        <f t="shared" ref="V6:V69" si="0">U6/5</f>
        <v>0</v>
      </c>
      <c r="W6" s="77">
        <v>338.31</v>
      </c>
      <c r="X6" s="75"/>
    </row>
    <row r="7" spans="1:24" s="1" customFormat="1">
      <c r="A7" s="76"/>
      <c r="B7" s="1">
        <v>0.26</v>
      </c>
      <c r="C7" s="2">
        <v>-0.95608000000000004</v>
      </c>
      <c r="D7" s="2">
        <v>0.38109999999999999</v>
      </c>
      <c r="E7" s="76"/>
      <c r="F7" s="1">
        <v>0.26</v>
      </c>
      <c r="G7" s="2">
        <v>0.450762</v>
      </c>
      <c r="H7" s="2">
        <v>0.10078158199999999</v>
      </c>
      <c r="I7" s="76"/>
      <c r="J7" s="1">
        <v>0.26</v>
      </c>
      <c r="K7" s="2">
        <v>-0.32456000000000002</v>
      </c>
      <c r="L7" s="2">
        <v>4.7600000000000003E-3</v>
      </c>
      <c r="M7" s="76"/>
      <c r="N7" s="1">
        <v>0.26</v>
      </c>
      <c r="O7" s="4">
        <v>-1.4266300000000001</v>
      </c>
      <c r="P7" s="4" t="s">
        <v>276</v>
      </c>
      <c r="Q7" s="76"/>
      <c r="R7" s="1">
        <v>0.26</v>
      </c>
      <c r="S7" s="4">
        <v>-2.6438600000000001</v>
      </c>
      <c r="T7" s="5" t="s">
        <v>277</v>
      </c>
      <c r="U7" s="29">
        <v>2</v>
      </c>
      <c r="V7" s="30">
        <f t="shared" si="0"/>
        <v>0.4</v>
      </c>
      <c r="W7" s="77">
        <v>686.34</v>
      </c>
      <c r="X7" s="75"/>
    </row>
    <row r="8" spans="1:24" s="1" customFormat="1">
      <c r="A8" s="76"/>
      <c r="B8" s="1">
        <v>0.52</v>
      </c>
      <c r="C8" s="2">
        <v>-0.79542999999999997</v>
      </c>
      <c r="D8" s="2">
        <v>0.50460000000000005</v>
      </c>
      <c r="E8" s="76"/>
      <c r="F8" s="1">
        <v>0.52</v>
      </c>
      <c r="G8" s="2">
        <v>-0.51634999999999998</v>
      </c>
      <c r="H8" s="2">
        <v>7.3091898000000002E-2</v>
      </c>
      <c r="I8" s="76"/>
      <c r="J8" s="1">
        <v>0.52</v>
      </c>
      <c r="K8" s="2">
        <v>-0.46810000000000002</v>
      </c>
      <c r="L8" s="2">
        <v>2.1499999999999998E-2</v>
      </c>
      <c r="M8" s="76"/>
      <c r="N8" s="1">
        <v>0.52</v>
      </c>
      <c r="O8" s="2">
        <v>-0.40354000000000001</v>
      </c>
      <c r="P8" s="2">
        <v>1.2999999999999999E-4</v>
      </c>
      <c r="Q8" s="76"/>
      <c r="R8" s="1">
        <v>0.52</v>
      </c>
      <c r="S8" s="4">
        <v>-1.0145</v>
      </c>
      <c r="T8" s="5" t="s">
        <v>278</v>
      </c>
      <c r="U8" s="29">
        <v>1</v>
      </c>
      <c r="V8" s="30">
        <f t="shared" si="0"/>
        <v>0.2</v>
      </c>
      <c r="W8" s="77">
        <v>776.17</v>
      </c>
      <c r="X8" s="75"/>
    </row>
    <row r="9" spans="1:24" s="1" customFormat="1">
      <c r="A9" s="76"/>
      <c r="B9" s="1">
        <v>1.04</v>
      </c>
      <c r="C9" s="2">
        <v>-0.65473999999999999</v>
      </c>
      <c r="D9" s="2">
        <v>0.63900000000000001</v>
      </c>
      <c r="E9" s="76"/>
      <c r="F9" s="1">
        <v>1.04</v>
      </c>
      <c r="G9" s="2">
        <v>0.75504099999999996</v>
      </c>
      <c r="H9" s="2">
        <v>1.0194349E-2</v>
      </c>
      <c r="I9" s="76"/>
      <c r="J9" s="1">
        <v>1.04</v>
      </c>
      <c r="K9" s="2">
        <v>0.65669999999999995</v>
      </c>
      <c r="L9" s="2">
        <v>0.28000000000000003</v>
      </c>
      <c r="M9" s="76"/>
      <c r="N9" s="1">
        <v>1.04</v>
      </c>
      <c r="O9" s="2">
        <v>0.58399999999999996</v>
      </c>
      <c r="P9" s="2">
        <v>3.0070000000000001E-3</v>
      </c>
      <c r="Q9" s="76"/>
      <c r="R9" s="1">
        <v>1.04</v>
      </c>
      <c r="S9" s="4">
        <v>-1.0730900000000001</v>
      </c>
      <c r="T9" s="5" t="s">
        <v>279</v>
      </c>
      <c r="U9" s="29">
        <v>1</v>
      </c>
      <c r="V9" s="30">
        <f t="shared" si="0"/>
        <v>0.2</v>
      </c>
      <c r="W9" s="77">
        <v>713.6</v>
      </c>
      <c r="X9" s="75"/>
    </row>
    <row r="10" spans="1:24" s="1" customFormat="1">
      <c r="A10" s="76"/>
      <c r="B10" s="1">
        <v>1.73</v>
      </c>
      <c r="C10" s="2">
        <v>-0.99007999999999996</v>
      </c>
      <c r="D10" s="2">
        <v>0.35920000000000002</v>
      </c>
      <c r="E10" s="76"/>
      <c r="F10" s="1">
        <v>1.73</v>
      </c>
      <c r="G10" s="2">
        <v>-9.3939999999999996E-2</v>
      </c>
      <c r="H10" s="2">
        <v>0.41589503</v>
      </c>
      <c r="I10" s="76"/>
      <c r="J10" s="1">
        <v>1.73</v>
      </c>
      <c r="K10" s="2">
        <v>0.68928500000000004</v>
      </c>
      <c r="L10" s="2">
        <v>0.32900000000000001</v>
      </c>
      <c r="M10" s="76"/>
      <c r="N10" s="1">
        <v>1.73</v>
      </c>
      <c r="O10" s="4">
        <v>2.7773669999999999</v>
      </c>
      <c r="P10" s="4" t="s">
        <v>272</v>
      </c>
      <c r="Q10" s="76"/>
      <c r="R10" s="1">
        <v>1.73</v>
      </c>
      <c r="S10" s="4">
        <v>-2.7858800000000001</v>
      </c>
      <c r="T10" s="5" t="s">
        <v>277</v>
      </c>
      <c r="U10" s="29">
        <v>2</v>
      </c>
      <c r="V10" s="30">
        <f t="shared" si="0"/>
        <v>0.4</v>
      </c>
      <c r="W10" s="77">
        <v>909.01</v>
      </c>
      <c r="X10" s="75"/>
    </row>
    <row r="11" spans="1:24" s="1" customFormat="1">
      <c r="A11" s="76" t="s">
        <v>10</v>
      </c>
      <c r="B11" s="1">
        <v>0.03</v>
      </c>
      <c r="C11" s="2">
        <v>0.15185899999999999</v>
      </c>
      <c r="D11" s="2">
        <v>1.2999999999999999E-4</v>
      </c>
      <c r="E11" s="76" t="s">
        <v>10</v>
      </c>
      <c r="F11" s="1">
        <v>0.03</v>
      </c>
      <c r="G11" s="2">
        <v>-0.53052999999999995</v>
      </c>
      <c r="H11" s="2">
        <v>5.6604423000000001E-2</v>
      </c>
      <c r="I11" s="76" t="s">
        <v>10</v>
      </c>
      <c r="J11" s="1">
        <v>0.03</v>
      </c>
      <c r="K11" s="2">
        <v>0.45522899999999999</v>
      </c>
      <c r="L11" s="2">
        <v>4.2900000000000001E-2</v>
      </c>
      <c r="M11" s="76" t="s">
        <v>10</v>
      </c>
      <c r="N11" s="1">
        <v>0.03</v>
      </c>
      <c r="O11" s="2">
        <v>0.26903300000000002</v>
      </c>
      <c r="P11" s="2">
        <v>8.2600000000000002E-4</v>
      </c>
      <c r="Q11" s="76" t="s">
        <v>10</v>
      </c>
      <c r="R11" s="1">
        <v>0.03</v>
      </c>
      <c r="S11" s="2">
        <v>-0.53698999999999997</v>
      </c>
      <c r="T11" s="3">
        <v>0.38800000000000001</v>
      </c>
      <c r="U11" s="29">
        <v>0</v>
      </c>
      <c r="V11" s="30">
        <f t="shared" si="0"/>
        <v>0</v>
      </c>
      <c r="W11" s="77">
        <v>338.31</v>
      </c>
      <c r="X11" s="75">
        <f t="shared" ref="X11" si="1">W11/289.5</f>
        <v>1.1686010362694301</v>
      </c>
    </row>
    <row r="12" spans="1:24" s="1" customFormat="1">
      <c r="A12" s="76"/>
      <c r="B12" s="1">
        <v>0.13</v>
      </c>
      <c r="C12" s="2">
        <v>-1.3426340000000001</v>
      </c>
      <c r="D12" s="2">
        <v>0.16600000000000001</v>
      </c>
      <c r="E12" s="76"/>
      <c r="F12" s="1">
        <v>0.13</v>
      </c>
      <c r="G12" s="2">
        <v>-0.28753627999999998</v>
      </c>
      <c r="H12" s="2">
        <v>5.4628960000000001E-3</v>
      </c>
      <c r="I12" s="76"/>
      <c r="J12" s="1">
        <v>0.13</v>
      </c>
      <c r="K12" s="2">
        <v>0.52406399999999997</v>
      </c>
      <c r="L12" s="2">
        <v>8.0299999999999996E-2</v>
      </c>
      <c r="M12" s="76"/>
      <c r="N12" s="1">
        <v>0.13</v>
      </c>
      <c r="O12" s="2">
        <v>-0.38702999999999999</v>
      </c>
      <c r="P12" s="2">
        <v>1.5659999999999999E-3</v>
      </c>
      <c r="Q12" s="76"/>
      <c r="R12" s="1">
        <v>0.13</v>
      </c>
      <c r="S12" s="2">
        <v>-4.6940000000000003E-2</v>
      </c>
      <c r="T12" s="3">
        <v>1.2999999999999999E-4</v>
      </c>
      <c r="U12" s="29">
        <v>0</v>
      </c>
      <c r="V12" s="30">
        <f t="shared" si="0"/>
        <v>0</v>
      </c>
      <c r="W12" s="77">
        <v>686.34</v>
      </c>
      <c r="X12" s="75"/>
    </row>
    <row r="13" spans="1:24" s="1" customFormat="1">
      <c r="A13" s="76"/>
      <c r="B13" s="1">
        <v>0.26</v>
      </c>
      <c r="C13" s="2">
        <v>8.1339999999999996E-2</v>
      </c>
      <c r="D13" s="2">
        <v>4.3399999999999998E-5</v>
      </c>
      <c r="E13" s="76"/>
      <c r="F13" s="1">
        <v>0.26</v>
      </c>
      <c r="G13" s="2">
        <v>-1.1942900000000001</v>
      </c>
      <c r="H13" s="2">
        <v>0.37427609000000001</v>
      </c>
      <c r="I13" s="76"/>
      <c r="J13" s="1">
        <v>0.26</v>
      </c>
      <c r="K13" s="2">
        <v>-0.43498999999999999</v>
      </c>
      <c r="L13" s="2">
        <v>9.1699999999999993E-3</v>
      </c>
      <c r="M13" s="76"/>
      <c r="N13" s="1">
        <v>0.26</v>
      </c>
      <c r="O13" s="2">
        <v>-0.22262999999999999</v>
      </c>
      <c r="P13" s="2">
        <v>1.74E-4</v>
      </c>
      <c r="Q13" s="76"/>
      <c r="R13" s="1">
        <v>0.26</v>
      </c>
      <c r="S13" s="4">
        <v>-1.39436</v>
      </c>
      <c r="T13" s="5" t="s">
        <v>280</v>
      </c>
      <c r="U13" s="29">
        <v>1</v>
      </c>
      <c r="V13" s="30">
        <f t="shared" si="0"/>
        <v>0.2</v>
      </c>
      <c r="W13" s="77">
        <v>776.17</v>
      </c>
      <c r="X13" s="75"/>
    </row>
    <row r="14" spans="1:24" s="1" customFormat="1">
      <c r="A14" s="76"/>
      <c r="B14" s="1">
        <v>0.52</v>
      </c>
      <c r="C14" s="2">
        <v>0.34823199999999999</v>
      </c>
      <c r="D14" s="2">
        <v>7.2300000000000003E-3</v>
      </c>
      <c r="E14" s="76"/>
      <c r="F14" s="1">
        <v>0.52</v>
      </c>
      <c r="G14" s="2">
        <v>0.25459399999999999</v>
      </c>
      <c r="H14" s="2">
        <v>7.5790440000000001E-3</v>
      </c>
      <c r="I14" s="76"/>
      <c r="J14" s="1">
        <v>0.52</v>
      </c>
      <c r="K14" s="2">
        <v>-0.22819999999999999</v>
      </c>
      <c r="L14" s="2">
        <v>7.3899999999999997E-4</v>
      </c>
      <c r="M14" s="76"/>
      <c r="N14" s="1">
        <v>0.52</v>
      </c>
      <c r="O14" s="2">
        <v>-0.33461000000000002</v>
      </c>
      <c r="P14" s="2">
        <v>8.6899999999999998E-4</v>
      </c>
      <c r="Q14" s="76"/>
      <c r="R14" s="1">
        <v>0.52</v>
      </c>
      <c r="S14" s="2">
        <v>-0.69926999999999995</v>
      </c>
      <c r="T14" s="3">
        <v>0.63800000000000001</v>
      </c>
      <c r="U14" s="29">
        <v>0</v>
      </c>
      <c r="V14" s="30">
        <f t="shared" si="0"/>
        <v>0</v>
      </c>
      <c r="W14" s="77">
        <v>713.6</v>
      </c>
      <c r="X14" s="75"/>
    </row>
    <row r="15" spans="1:24" s="1" customFormat="1">
      <c r="A15" s="76"/>
      <c r="B15" s="1">
        <v>1.04</v>
      </c>
      <c r="C15" s="2">
        <v>-0.10315000000000001</v>
      </c>
      <c r="D15" s="2">
        <v>8.6899999999999998E-5</v>
      </c>
      <c r="E15" s="76"/>
      <c r="F15" s="1">
        <v>1.04</v>
      </c>
      <c r="G15" s="2">
        <v>-0.37894</v>
      </c>
      <c r="H15" s="2">
        <v>1.7367006000000001E-2</v>
      </c>
      <c r="I15" s="76"/>
      <c r="J15" s="1">
        <v>1.04</v>
      </c>
      <c r="K15" s="2">
        <v>1.5782999999999998E-2</v>
      </c>
      <c r="L15" s="2">
        <v>4.3399999999999998E-5</v>
      </c>
      <c r="M15" s="76"/>
      <c r="N15" s="1">
        <v>1.04</v>
      </c>
      <c r="O15" s="2">
        <v>0.55679699999999999</v>
      </c>
      <c r="P15" s="2">
        <v>3.5409999999999997E-2</v>
      </c>
      <c r="Q15" s="76"/>
      <c r="R15" s="1">
        <v>1.04</v>
      </c>
      <c r="S15" s="2">
        <v>-0.78469999999999995</v>
      </c>
      <c r="T15" s="3">
        <v>0.77100000000000002</v>
      </c>
      <c r="U15" s="29">
        <v>0</v>
      </c>
      <c r="V15" s="30">
        <f t="shared" si="0"/>
        <v>0</v>
      </c>
      <c r="W15" s="77">
        <v>909.01</v>
      </c>
      <c r="X15" s="75"/>
    </row>
    <row r="16" spans="1:24" s="1" customFormat="1">
      <c r="A16" s="76"/>
      <c r="B16" s="1">
        <v>1.73</v>
      </c>
      <c r="C16" s="2">
        <v>0.12961300000000001</v>
      </c>
      <c r="D16" s="2">
        <v>1.2999999999999999E-4</v>
      </c>
      <c r="E16" s="76"/>
      <c r="F16" s="1">
        <v>1.73</v>
      </c>
      <c r="G16" s="2">
        <v>0.95382400000000001</v>
      </c>
      <c r="H16" s="2">
        <v>1.134896025</v>
      </c>
      <c r="I16" s="76"/>
      <c r="J16" s="1">
        <v>1.73</v>
      </c>
      <c r="K16" s="2">
        <v>0.70132700000000003</v>
      </c>
      <c r="L16" s="2">
        <v>0.249</v>
      </c>
      <c r="M16" s="76"/>
      <c r="N16" s="1">
        <v>1.73</v>
      </c>
      <c r="O16" s="4">
        <v>2.1070180000000001</v>
      </c>
      <c r="P16" s="4" t="s">
        <v>272</v>
      </c>
      <c r="Q16" s="76"/>
      <c r="R16" s="1">
        <v>1.73</v>
      </c>
      <c r="S16" s="2">
        <v>-1.10209</v>
      </c>
      <c r="T16" s="3">
        <v>1.24</v>
      </c>
      <c r="U16" s="29">
        <v>1</v>
      </c>
      <c r="V16" s="30">
        <f t="shared" si="0"/>
        <v>0.2</v>
      </c>
      <c r="W16" s="77">
        <v>877.1</v>
      </c>
      <c r="X16" s="75"/>
    </row>
    <row r="17" spans="1:24" s="1" customFormat="1">
      <c r="A17" s="76" t="s">
        <v>11</v>
      </c>
      <c r="B17" s="1">
        <v>0.03</v>
      </c>
      <c r="C17" s="2">
        <v>2.29E-2</v>
      </c>
      <c r="D17" s="2">
        <v>4.3399999999999998E-5</v>
      </c>
      <c r="E17" s="76" t="s">
        <v>11</v>
      </c>
      <c r="F17" s="1">
        <v>0.03</v>
      </c>
      <c r="G17" s="2">
        <v>0.19408700000000001</v>
      </c>
      <c r="H17" s="2">
        <v>1.7375299999999999E-4</v>
      </c>
      <c r="I17" s="76" t="s">
        <v>11</v>
      </c>
      <c r="J17" s="1">
        <v>0.03</v>
      </c>
      <c r="K17" s="2">
        <v>0.34596399999999999</v>
      </c>
      <c r="L17" s="2">
        <v>9.5000000000000001E-2</v>
      </c>
      <c r="M17" s="76" t="s">
        <v>11</v>
      </c>
      <c r="N17" s="1">
        <v>0.03</v>
      </c>
      <c r="O17" s="2">
        <v>6.3503000000000004E-2</v>
      </c>
      <c r="P17" s="2">
        <v>4.3431599999999999E-5</v>
      </c>
      <c r="Q17" s="76" t="s">
        <v>11</v>
      </c>
      <c r="R17" s="1">
        <v>0.03</v>
      </c>
      <c r="S17" s="2">
        <v>0.85519199999999995</v>
      </c>
      <c r="T17" s="3">
        <v>0.20899999999999999</v>
      </c>
      <c r="U17" s="29">
        <v>0</v>
      </c>
      <c r="V17" s="30">
        <f t="shared" si="0"/>
        <v>0</v>
      </c>
      <c r="W17" s="77">
        <v>686.34</v>
      </c>
      <c r="X17" s="75">
        <f t="shared" ref="X17" si="2">W17/289.5</f>
        <v>2.3707772020725391</v>
      </c>
    </row>
    <row r="18" spans="1:24" s="1" customFormat="1">
      <c r="A18" s="76"/>
      <c r="B18" s="1">
        <v>0.13</v>
      </c>
      <c r="C18" s="2">
        <v>0.1375035</v>
      </c>
      <c r="D18" s="2">
        <v>1.2999999999999999E-4</v>
      </c>
      <c r="E18" s="76"/>
      <c r="F18" s="1">
        <v>0.13</v>
      </c>
      <c r="G18" s="2">
        <v>-7.5976147999999993E-2</v>
      </c>
      <c r="H18" s="2">
        <v>4.3431599999999999E-5</v>
      </c>
      <c r="I18" s="76"/>
      <c r="J18" s="1">
        <v>0.13</v>
      </c>
      <c r="K18" s="2">
        <v>-6.7999999999999996E-3</v>
      </c>
      <c r="L18" s="2">
        <v>4.3399999999999998E-5</v>
      </c>
      <c r="M18" s="76"/>
      <c r="N18" s="1">
        <v>0.13</v>
      </c>
      <c r="O18" s="2">
        <v>-0.43772</v>
      </c>
      <c r="P18" s="2">
        <v>1.3030800000000001E-4</v>
      </c>
      <c r="Q18" s="76"/>
      <c r="R18" s="1">
        <v>0.13</v>
      </c>
      <c r="S18" s="2">
        <v>1.303342</v>
      </c>
      <c r="T18" s="3">
        <v>0.88500000000000001</v>
      </c>
      <c r="U18" s="29">
        <v>0</v>
      </c>
      <c r="V18" s="30">
        <f t="shared" si="0"/>
        <v>0</v>
      </c>
      <c r="W18" s="77">
        <v>776.17</v>
      </c>
      <c r="X18" s="75"/>
    </row>
    <row r="19" spans="1:24" s="1" customFormat="1">
      <c r="A19" s="76"/>
      <c r="B19" s="1">
        <v>0.26</v>
      </c>
      <c r="C19" s="2">
        <v>-3.6080000000000001E-2</v>
      </c>
      <c r="D19" s="2">
        <v>4.3399999999999998E-5</v>
      </c>
      <c r="E19" s="76"/>
      <c r="F19" s="1">
        <v>0.26</v>
      </c>
      <c r="G19" s="2">
        <v>-0.26412999999999998</v>
      </c>
      <c r="H19" s="2">
        <v>1.7375299999999999E-4</v>
      </c>
      <c r="I19" s="76"/>
      <c r="J19" s="1">
        <v>0.26</v>
      </c>
      <c r="K19" s="2">
        <v>-0.35052</v>
      </c>
      <c r="L19" s="2">
        <v>4.0800000000000003E-2</v>
      </c>
      <c r="M19" s="76"/>
      <c r="N19" s="1">
        <v>0.26</v>
      </c>
      <c r="O19" s="2">
        <v>-0.74492000000000003</v>
      </c>
      <c r="P19" s="2">
        <v>8.6945900000000005E-4</v>
      </c>
      <c r="Q19" s="76"/>
      <c r="R19" s="1">
        <v>0.26</v>
      </c>
      <c r="S19" s="2">
        <v>-0.37837999999999999</v>
      </c>
      <c r="T19" s="3">
        <v>1E-3</v>
      </c>
      <c r="U19" s="29">
        <v>0</v>
      </c>
      <c r="V19" s="30">
        <f t="shared" si="0"/>
        <v>0</v>
      </c>
      <c r="W19" s="77">
        <v>713.6</v>
      </c>
      <c r="X19" s="75"/>
    </row>
    <row r="20" spans="1:24" s="1" customFormat="1">
      <c r="A20" s="76"/>
      <c r="B20" s="1">
        <v>0.52</v>
      </c>
      <c r="C20" s="2">
        <v>0.41467700000000002</v>
      </c>
      <c r="D20" s="2">
        <v>1.7899999999999999E-2</v>
      </c>
      <c r="E20" s="76"/>
      <c r="F20" s="1">
        <v>0.52</v>
      </c>
      <c r="G20" s="2">
        <v>0.33685500000000002</v>
      </c>
      <c r="H20" s="2">
        <v>2.351545E-3</v>
      </c>
      <c r="I20" s="76"/>
      <c r="J20" s="1">
        <v>0.52</v>
      </c>
      <c r="K20" s="2">
        <v>-0.29388999999999998</v>
      </c>
      <c r="L20" s="2">
        <v>2.12E-2</v>
      </c>
      <c r="M20" s="76"/>
      <c r="N20" s="1">
        <v>0.52</v>
      </c>
      <c r="O20" s="2">
        <v>-0.29814000000000002</v>
      </c>
      <c r="P20" s="2">
        <v>1.3030800000000001E-4</v>
      </c>
      <c r="Q20" s="76"/>
      <c r="R20" s="1">
        <v>0.52</v>
      </c>
      <c r="S20" s="2">
        <v>0.20163400000000001</v>
      </c>
      <c r="T20" s="3">
        <v>1.74E-4</v>
      </c>
      <c r="U20" s="29">
        <v>0</v>
      </c>
      <c r="V20" s="30">
        <f t="shared" si="0"/>
        <v>0</v>
      </c>
      <c r="W20" s="77">
        <v>909.01</v>
      </c>
      <c r="X20" s="75"/>
    </row>
    <row r="21" spans="1:24" s="1" customFormat="1">
      <c r="A21" s="76"/>
      <c r="B21" s="1">
        <v>1.04</v>
      </c>
      <c r="C21" s="2">
        <v>-0.17624999999999999</v>
      </c>
      <c r="D21" s="2">
        <v>1.2999999999999999E-4</v>
      </c>
      <c r="E21" s="76"/>
      <c r="F21" s="1">
        <v>1.04</v>
      </c>
      <c r="G21" s="2">
        <v>8.8141999999999998E-2</v>
      </c>
      <c r="H21" s="2">
        <v>4.3431599999999999E-5</v>
      </c>
      <c r="I21" s="76"/>
      <c r="J21" s="1">
        <v>1.04</v>
      </c>
      <c r="K21" s="2">
        <v>0.858379</v>
      </c>
      <c r="L21" s="2">
        <v>1.43</v>
      </c>
      <c r="M21" s="76"/>
      <c r="N21" s="1">
        <v>1.04</v>
      </c>
      <c r="O21" s="2">
        <v>0.93659099999999995</v>
      </c>
      <c r="P21" s="2">
        <v>3.8816290000000003E-2</v>
      </c>
      <c r="Q21" s="76"/>
      <c r="R21" s="1">
        <v>1.04</v>
      </c>
      <c r="S21" s="2">
        <v>-1.7420000000000001E-2</v>
      </c>
      <c r="T21" s="3">
        <v>4.3399999999999998E-5</v>
      </c>
      <c r="U21" s="29">
        <v>0</v>
      </c>
      <c r="V21" s="30">
        <f t="shared" si="0"/>
        <v>0</v>
      </c>
      <c r="W21" s="77">
        <v>877.1</v>
      </c>
      <c r="X21" s="75"/>
    </row>
    <row r="22" spans="1:24" s="1" customFormat="1">
      <c r="A22" s="76"/>
      <c r="B22" s="1">
        <v>1.73</v>
      </c>
      <c r="C22" s="2">
        <v>-4.8410000000000002E-2</v>
      </c>
      <c r="D22" s="2">
        <v>4.3399999999999998E-5</v>
      </c>
      <c r="E22" s="76"/>
      <c r="F22" s="1">
        <v>1.73</v>
      </c>
      <c r="G22" s="2">
        <v>1.38405</v>
      </c>
      <c r="H22" s="2">
        <v>1.132532512</v>
      </c>
      <c r="I22" s="76"/>
      <c r="J22" s="1">
        <v>1.73</v>
      </c>
      <c r="K22" s="2">
        <v>-0.18770999999999999</v>
      </c>
      <c r="L22" s="2">
        <v>2.9199999999999999E-3</v>
      </c>
      <c r="M22" s="76"/>
      <c r="N22" s="1">
        <v>1.73</v>
      </c>
      <c r="O22" s="4">
        <v>2.255652</v>
      </c>
      <c r="P22" s="4" t="s">
        <v>271</v>
      </c>
      <c r="Q22" s="76"/>
      <c r="R22" s="1">
        <v>1.73</v>
      </c>
      <c r="S22" s="2">
        <v>-0.72331999999999996</v>
      </c>
      <c r="T22" s="3">
        <v>1.43E-2</v>
      </c>
      <c r="U22" s="29">
        <v>1</v>
      </c>
      <c r="V22" s="30">
        <f t="shared" si="0"/>
        <v>0.2</v>
      </c>
      <c r="W22" s="77"/>
      <c r="X22" s="75"/>
    </row>
    <row r="23" spans="1:24" s="1" customFormat="1">
      <c r="A23" s="76" t="s">
        <v>12</v>
      </c>
      <c r="B23" s="1">
        <v>0.03</v>
      </c>
      <c r="C23" s="2">
        <v>4.1243000000000002E-2</v>
      </c>
      <c r="D23" s="2">
        <v>4.3399999999999998E-5</v>
      </c>
      <c r="E23" s="76" t="s">
        <v>12</v>
      </c>
      <c r="F23" s="1">
        <v>0.03</v>
      </c>
      <c r="G23" s="2">
        <v>0.13093099999999999</v>
      </c>
      <c r="H23" s="2">
        <v>1.3030800000000001E-4</v>
      </c>
      <c r="I23" s="76" t="s">
        <v>12</v>
      </c>
      <c r="J23" s="1">
        <v>0.03</v>
      </c>
      <c r="K23" s="2">
        <v>0.733788</v>
      </c>
      <c r="L23" s="2">
        <v>0.50900000000000001</v>
      </c>
      <c r="M23" s="76" t="s">
        <v>12</v>
      </c>
      <c r="N23" s="1">
        <v>0.03</v>
      </c>
      <c r="O23" s="2">
        <v>-0.120294234</v>
      </c>
      <c r="P23" s="2">
        <v>4.3431599999999999E-5</v>
      </c>
      <c r="Q23" s="76" t="s">
        <v>12</v>
      </c>
      <c r="R23" s="1">
        <v>0.03</v>
      </c>
      <c r="S23" s="4">
        <v>3.0555430000000001</v>
      </c>
      <c r="T23" s="5" t="s">
        <v>271</v>
      </c>
      <c r="U23" s="29">
        <v>0</v>
      </c>
      <c r="V23" s="30">
        <f t="shared" si="0"/>
        <v>0</v>
      </c>
      <c r="W23" s="77">
        <v>776.17</v>
      </c>
      <c r="X23" s="75">
        <f t="shared" ref="X23" si="3">W23/289.5</f>
        <v>2.6810708117443869</v>
      </c>
    </row>
    <row r="24" spans="1:24" s="1" customFormat="1">
      <c r="A24" s="76"/>
      <c r="B24" s="1">
        <v>0.13</v>
      </c>
      <c r="C24" s="2">
        <v>-0.18557299999999999</v>
      </c>
      <c r="D24" s="2">
        <v>1.2999999999999999E-4</v>
      </c>
      <c r="E24" s="76"/>
      <c r="F24" s="1">
        <v>0.13</v>
      </c>
      <c r="G24" s="2">
        <v>-0.27805868700000003</v>
      </c>
      <c r="H24" s="2">
        <v>1.69706E-3</v>
      </c>
      <c r="I24" s="76"/>
      <c r="J24" s="1">
        <v>0.13</v>
      </c>
      <c r="K24" s="2">
        <v>0.102994</v>
      </c>
      <c r="L24" s="2">
        <v>1.2999999999999999E-4</v>
      </c>
      <c r="M24" s="76"/>
      <c r="N24" s="1">
        <v>0.13</v>
      </c>
      <c r="O24" s="2">
        <v>-0.84430000000000005</v>
      </c>
      <c r="P24" s="2">
        <v>8.6867599999999995E-5</v>
      </c>
      <c r="Q24" s="76"/>
      <c r="R24" s="1">
        <v>0.13</v>
      </c>
      <c r="S24" s="4">
        <v>1.996027</v>
      </c>
      <c r="T24" s="5" t="s">
        <v>281</v>
      </c>
      <c r="U24" s="29">
        <v>1</v>
      </c>
      <c r="V24" s="30">
        <f t="shared" si="0"/>
        <v>0.2</v>
      </c>
      <c r="W24" s="77">
        <v>713.6</v>
      </c>
      <c r="X24" s="75"/>
    </row>
    <row r="25" spans="1:24" s="1" customFormat="1">
      <c r="A25" s="76"/>
      <c r="B25" s="1">
        <v>0.26</v>
      </c>
      <c r="C25" s="2">
        <v>-4.1419999999999998E-2</v>
      </c>
      <c r="D25" s="2">
        <v>4.3399999999999998E-5</v>
      </c>
      <c r="E25" s="76"/>
      <c r="F25" s="1">
        <v>0.26</v>
      </c>
      <c r="G25" s="2">
        <v>-0.57562000000000002</v>
      </c>
      <c r="H25" s="2">
        <v>2.9095501999999999E-2</v>
      </c>
      <c r="I25" s="76"/>
      <c r="J25" s="1">
        <v>0.26</v>
      </c>
      <c r="K25" s="2">
        <v>-4.2459999999999998E-2</v>
      </c>
      <c r="L25" s="2">
        <v>4.3399999999999998E-5</v>
      </c>
      <c r="M25" s="76"/>
      <c r="N25" s="1">
        <v>0.26</v>
      </c>
      <c r="O25" s="2">
        <v>-0.75316631199999995</v>
      </c>
      <c r="P25" s="2">
        <v>8.6867599999999995E-5</v>
      </c>
      <c r="Q25" s="76"/>
      <c r="R25" s="1">
        <v>0.26</v>
      </c>
      <c r="S25" s="2">
        <v>0.51803100000000002</v>
      </c>
      <c r="T25" s="3">
        <v>2.3999999999999998E-3</v>
      </c>
      <c r="U25" s="29">
        <v>0</v>
      </c>
      <c r="V25" s="30">
        <f t="shared" si="0"/>
        <v>0</v>
      </c>
      <c r="W25" s="77">
        <v>909.01</v>
      </c>
      <c r="X25" s="75"/>
    </row>
    <row r="26" spans="1:24" s="1" customFormat="1">
      <c r="A26" s="76"/>
      <c r="B26" s="1">
        <v>0.52</v>
      </c>
      <c r="C26" s="2">
        <v>0.49876100000000001</v>
      </c>
      <c r="D26" s="2">
        <v>3.2899999999999999E-2</v>
      </c>
      <c r="E26" s="76"/>
      <c r="F26" s="1">
        <v>0.52</v>
      </c>
      <c r="G26" s="2">
        <v>-3.313E-2</v>
      </c>
      <c r="H26" s="2">
        <v>4.3431599999999999E-5</v>
      </c>
      <c r="I26" s="76"/>
      <c r="J26" s="1">
        <v>0.52</v>
      </c>
      <c r="K26" s="2">
        <v>-1.6979999999999999E-2</v>
      </c>
      <c r="L26" s="2">
        <v>4.3399999999999998E-5</v>
      </c>
      <c r="M26" s="76"/>
      <c r="N26" s="1">
        <v>0.52</v>
      </c>
      <c r="O26" s="2">
        <v>-9.3879046999999993E-2</v>
      </c>
      <c r="P26" s="2">
        <v>4.3431599999999999E-5</v>
      </c>
      <c r="Q26" s="76"/>
      <c r="R26" s="1">
        <v>0.52</v>
      </c>
      <c r="S26" s="2">
        <v>0.32538600000000001</v>
      </c>
      <c r="T26" s="3">
        <v>1.74E-4</v>
      </c>
      <c r="U26" s="29">
        <v>0</v>
      </c>
      <c r="V26" s="30">
        <f t="shared" si="0"/>
        <v>0</v>
      </c>
      <c r="W26" s="77">
        <v>877.1</v>
      </c>
      <c r="X26" s="75"/>
    </row>
    <row r="27" spans="1:24" s="1" customFormat="1">
      <c r="A27" s="76"/>
      <c r="B27" s="1">
        <v>1.04</v>
      </c>
      <c r="C27" s="2">
        <v>-7.2029999999999997E-2</v>
      </c>
      <c r="D27" s="2">
        <v>4.3399999999999998E-5</v>
      </c>
      <c r="E27" s="76"/>
      <c r="F27" s="1">
        <v>1.04</v>
      </c>
      <c r="G27" s="2">
        <v>0.64616300000000004</v>
      </c>
      <c r="H27" s="2">
        <v>0.19873352999999999</v>
      </c>
      <c r="I27" s="76"/>
      <c r="J27" s="1">
        <v>1.04</v>
      </c>
      <c r="K27" s="4">
        <v>1.5375449999999999</v>
      </c>
      <c r="L27" s="4" t="s">
        <v>275</v>
      </c>
      <c r="M27" s="76"/>
      <c r="N27" s="1">
        <v>1.04</v>
      </c>
      <c r="O27" s="2">
        <v>1.3884650970000001</v>
      </c>
      <c r="P27" s="2">
        <v>8.3309930000000001E-3</v>
      </c>
      <c r="Q27" s="76"/>
      <c r="R27" s="1">
        <v>1.04</v>
      </c>
      <c r="S27" s="4">
        <v>1.5042644000000001</v>
      </c>
      <c r="T27" s="5" t="s">
        <v>282</v>
      </c>
      <c r="U27" s="29">
        <v>1</v>
      </c>
      <c r="V27" s="30">
        <f t="shared" si="0"/>
        <v>0.2</v>
      </c>
      <c r="W27" s="77"/>
      <c r="X27" s="75"/>
    </row>
    <row r="28" spans="1:24" s="1" customFormat="1">
      <c r="A28" s="76"/>
      <c r="B28" s="1">
        <v>1.73</v>
      </c>
      <c r="C28" s="2">
        <v>-7.2480000000000003E-2</v>
      </c>
      <c r="D28" s="2">
        <v>4.3399999999999998E-5</v>
      </c>
      <c r="E28" s="76"/>
      <c r="F28" s="1">
        <v>1.73</v>
      </c>
      <c r="G28" s="2">
        <v>0.34482800000000002</v>
      </c>
      <c r="H28" s="2">
        <v>1.211039E-2</v>
      </c>
      <c r="I28" s="76"/>
      <c r="J28" s="1">
        <v>1.73</v>
      </c>
      <c r="K28" s="2">
        <v>-0.63263000000000003</v>
      </c>
      <c r="L28" s="2">
        <v>8.3900000000000002E-2</v>
      </c>
      <c r="M28" s="76"/>
      <c r="N28" s="1">
        <v>1.73</v>
      </c>
      <c r="O28" s="4">
        <v>2.1988084319999999</v>
      </c>
      <c r="P28" s="4" t="s">
        <v>270</v>
      </c>
      <c r="Q28" s="76"/>
      <c r="R28" s="1">
        <v>1.73</v>
      </c>
      <c r="S28" s="2">
        <v>7.0388999999999993E-2</v>
      </c>
      <c r="T28" s="3">
        <v>4.3399999999999998E-5</v>
      </c>
      <c r="U28" s="29">
        <v>1</v>
      </c>
      <c r="V28" s="30">
        <f t="shared" si="0"/>
        <v>0.2</v>
      </c>
      <c r="W28" s="77">
        <v>491.86</v>
      </c>
      <c r="X28" s="75"/>
    </row>
    <row r="29" spans="1:24" s="1" customFormat="1">
      <c r="A29" s="76" t="s">
        <v>13</v>
      </c>
      <c r="B29" s="1">
        <v>0.03</v>
      </c>
      <c r="C29" s="2">
        <v>-0.11138000000000001</v>
      </c>
      <c r="D29" s="2">
        <v>1.74E-4</v>
      </c>
      <c r="E29" s="76" t="s">
        <v>13</v>
      </c>
      <c r="F29" s="1">
        <v>0.03</v>
      </c>
      <c r="G29" s="2">
        <v>-1.04305</v>
      </c>
      <c r="H29" s="2">
        <v>0.80576325100000001</v>
      </c>
      <c r="I29" s="76" t="s">
        <v>13</v>
      </c>
      <c r="J29" s="1">
        <v>0.03</v>
      </c>
      <c r="K29" s="2">
        <v>0.36289100000000002</v>
      </c>
      <c r="L29" s="2">
        <v>2.8800000000000002E-3</v>
      </c>
      <c r="M29" s="76" t="s">
        <v>13</v>
      </c>
      <c r="N29" s="1">
        <v>0.03</v>
      </c>
      <c r="O29" s="2">
        <v>0.30217280000000002</v>
      </c>
      <c r="P29" s="2">
        <v>5.8148719999999996E-3</v>
      </c>
      <c r="Q29" s="76" t="s">
        <v>13</v>
      </c>
      <c r="R29" s="1">
        <v>0.03</v>
      </c>
      <c r="S29" s="2">
        <v>-0.97994000000000003</v>
      </c>
      <c r="T29" s="3">
        <v>1.1100000000000001</v>
      </c>
      <c r="U29" s="29">
        <v>0</v>
      </c>
      <c r="V29" s="30">
        <f t="shared" si="0"/>
        <v>0</v>
      </c>
      <c r="W29" s="75">
        <v>713.6</v>
      </c>
      <c r="X29" s="75">
        <f t="shared" ref="X29" si="4">W29/289.5</f>
        <v>2.4649395509499139</v>
      </c>
    </row>
    <row r="30" spans="1:24" s="1" customFormat="1">
      <c r="A30" s="76"/>
      <c r="B30" s="1">
        <v>0.13</v>
      </c>
      <c r="C30" s="2">
        <v>-7.7040999999999998E-2</v>
      </c>
      <c r="D30" s="2">
        <v>1.2999999999999999E-4</v>
      </c>
      <c r="E30" s="76"/>
      <c r="F30" s="1">
        <v>0.13</v>
      </c>
      <c r="G30" s="2">
        <v>-1.2412704320000001</v>
      </c>
      <c r="H30" s="2">
        <v>1.01278077</v>
      </c>
      <c r="I30" s="76"/>
      <c r="J30" s="1">
        <v>0.13</v>
      </c>
      <c r="K30" s="2">
        <v>0.27261999999999997</v>
      </c>
      <c r="L30" s="2">
        <v>7.8200000000000003E-4</v>
      </c>
      <c r="M30" s="76"/>
      <c r="N30" s="1">
        <v>0.13</v>
      </c>
      <c r="O30" s="2">
        <v>-0.25269999999999998</v>
      </c>
      <c r="P30" s="2">
        <v>9.1297700000000004E-4</v>
      </c>
      <c r="Q30" s="76"/>
      <c r="R30" s="1">
        <v>0.13</v>
      </c>
      <c r="S30" s="2">
        <v>-0.62592999999999999</v>
      </c>
      <c r="T30" s="3">
        <v>0.55000000000000004</v>
      </c>
      <c r="U30" s="29">
        <v>0</v>
      </c>
      <c r="V30" s="30">
        <f t="shared" si="0"/>
        <v>0</v>
      </c>
      <c r="W30" s="75">
        <v>909.01</v>
      </c>
      <c r="X30" s="75"/>
    </row>
    <row r="31" spans="1:24" s="1" customFormat="1">
      <c r="A31" s="76"/>
      <c r="B31" s="1">
        <v>0.26</v>
      </c>
      <c r="C31" s="2">
        <v>-0.24811</v>
      </c>
      <c r="D31" s="2">
        <v>6.3400000000000001E-3</v>
      </c>
      <c r="E31" s="76"/>
      <c r="F31" s="1">
        <v>0.26</v>
      </c>
      <c r="G31" s="2">
        <v>-1.8247</v>
      </c>
      <c r="H31" s="2">
        <v>1.2086383060000001</v>
      </c>
      <c r="I31" s="76"/>
      <c r="J31" s="1">
        <v>0.26</v>
      </c>
      <c r="K31" s="2">
        <v>-0.42410999999999999</v>
      </c>
      <c r="L31" s="2">
        <v>1.83E-3</v>
      </c>
      <c r="M31" s="76"/>
      <c r="N31" s="1">
        <v>0.26</v>
      </c>
      <c r="O31" s="2">
        <v>0.26663664300000001</v>
      </c>
      <c r="P31" s="2">
        <v>2.8321290000000001E-3</v>
      </c>
      <c r="Q31" s="76"/>
      <c r="R31" s="1">
        <v>0.26</v>
      </c>
      <c r="S31" s="4">
        <v>-1.4489000000000001</v>
      </c>
      <c r="T31" s="5" t="s">
        <v>283</v>
      </c>
      <c r="U31" s="29">
        <v>1</v>
      </c>
      <c r="V31" s="30">
        <f t="shared" si="0"/>
        <v>0.2</v>
      </c>
      <c r="W31" s="75">
        <v>877.1</v>
      </c>
      <c r="X31" s="75"/>
    </row>
    <row r="32" spans="1:24" s="1" customFormat="1">
      <c r="A32" s="76"/>
      <c r="B32" s="1">
        <v>0.52</v>
      </c>
      <c r="C32" s="2">
        <v>0.24123</v>
      </c>
      <c r="D32" s="2">
        <v>1.2200000000000001E-2</v>
      </c>
      <c r="E32" s="76"/>
      <c r="F32" s="1">
        <v>0.52</v>
      </c>
      <c r="G32" s="2">
        <v>-0.23785999999999999</v>
      </c>
      <c r="H32" s="2">
        <v>1.8000286000000001E-2</v>
      </c>
      <c r="I32" s="76"/>
      <c r="J32" s="1">
        <v>0.52</v>
      </c>
      <c r="K32" s="2">
        <v>-4.4979999999999999E-2</v>
      </c>
      <c r="L32" s="2">
        <v>4.3399999999999998E-5</v>
      </c>
      <c r="M32" s="76"/>
      <c r="N32" s="1">
        <v>0.52</v>
      </c>
      <c r="O32" s="2">
        <v>-0.31061137300000002</v>
      </c>
      <c r="P32" s="2">
        <v>2.3078819999999998E-3</v>
      </c>
      <c r="Q32" s="76"/>
      <c r="R32" s="1">
        <v>0.52</v>
      </c>
      <c r="S32" s="2">
        <v>-0.72904999999999998</v>
      </c>
      <c r="T32" s="3">
        <v>0.71599999999999997</v>
      </c>
      <c r="U32" s="29">
        <v>0</v>
      </c>
      <c r="V32" s="30">
        <f t="shared" si="0"/>
        <v>0</v>
      </c>
      <c r="W32" s="75"/>
      <c r="X32" s="75"/>
    </row>
    <row r="33" spans="1:24" s="1" customFormat="1">
      <c r="A33" s="76"/>
      <c r="B33" s="1">
        <v>1.04</v>
      </c>
      <c r="C33" s="2">
        <v>-5.185E-2</v>
      </c>
      <c r="D33" s="2">
        <v>8.6899999999999998E-5</v>
      </c>
      <c r="E33" s="76"/>
      <c r="F33" s="1">
        <v>1.04</v>
      </c>
      <c r="G33" s="2">
        <v>-0.43186999999999998</v>
      </c>
      <c r="H33" s="2">
        <v>0.136915175</v>
      </c>
      <c r="I33" s="76"/>
      <c r="J33" s="1">
        <v>1.04</v>
      </c>
      <c r="K33" s="2">
        <v>0.36513299999999999</v>
      </c>
      <c r="L33" s="2">
        <v>2.9199999999999999E-3</v>
      </c>
      <c r="M33" s="76"/>
      <c r="N33" s="1">
        <v>1.04</v>
      </c>
      <c r="O33" s="2">
        <v>-9.5882041000000001E-2</v>
      </c>
      <c r="P33" s="2">
        <v>8.6867599999999995E-5</v>
      </c>
      <c r="Q33" s="76"/>
      <c r="R33" s="1">
        <v>1.04</v>
      </c>
      <c r="S33" s="2">
        <v>-0.97143000000000002</v>
      </c>
      <c r="T33" s="3">
        <v>1.0900000000000001</v>
      </c>
      <c r="U33" s="29">
        <v>0</v>
      </c>
      <c r="V33" s="30">
        <f t="shared" si="0"/>
        <v>0</v>
      </c>
      <c r="W33" s="75">
        <v>491.86</v>
      </c>
      <c r="X33" s="75"/>
    </row>
    <row r="34" spans="1:24" s="1" customFormat="1">
      <c r="A34" s="76"/>
      <c r="B34" s="1">
        <v>1.73</v>
      </c>
      <c r="C34" s="2">
        <v>0.222805</v>
      </c>
      <c r="D34" s="2">
        <v>8.2000000000000007E-3</v>
      </c>
      <c r="E34" s="76"/>
      <c r="F34" s="1">
        <v>1.73</v>
      </c>
      <c r="G34" s="2">
        <v>-0.65903999999999996</v>
      </c>
      <c r="H34" s="2">
        <v>0.37079434300000003</v>
      </c>
      <c r="I34" s="76"/>
      <c r="J34" s="1">
        <v>1.73</v>
      </c>
      <c r="K34" s="2">
        <v>0.57337499999999997</v>
      </c>
      <c r="L34" s="2">
        <v>3.4700000000000002E-2</v>
      </c>
      <c r="M34" s="76"/>
      <c r="N34" s="1">
        <v>1.73</v>
      </c>
      <c r="O34" s="2">
        <v>0.539034703</v>
      </c>
      <c r="P34" s="2">
        <v>9.5392636000000003E-2</v>
      </c>
      <c r="Q34" s="76"/>
      <c r="R34" s="1">
        <v>1.73</v>
      </c>
      <c r="S34" s="4">
        <v>-1.42005</v>
      </c>
      <c r="T34" s="5" t="s">
        <v>278</v>
      </c>
      <c r="U34" s="29">
        <v>1</v>
      </c>
      <c r="V34" s="30">
        <f t="shared" si="0"/>
        <v>0.2</v>
      </c>
      <c r="W34" s="75">
        <v>720.93</v>
      </c>
      <c r="X34" s="75"/>
    </row>
    <row r="35" spans="1:24" s="1" customFormat="1">
      <c r="A35" s="76" t="s">
        <v>14</v>
      </c>
      <c r="B35" s="1">
        <v>0.03</v>
      </c>
      <c r="C35" s="2"/>
      <c r="D35" s="2"/>
      <c r="E35" s="76" t="s">
        <v>14</v>
      </c>
      <c r="F35" s="1">
        <v>0.03</v>
      </c>
      <c r="G35" s="2">
        <v>-0.87182999999999999</v>
      </c>
      <c r="H35" s="2">
        <v>0.31803554099999998</v>
      </c>
      <c r="I35" s="76" t="s">
        <v>14</v>
      </c>
      <c r="J35" s="1">
        <v>0.03</v>
      </c>
      <c r="K35" s="2">
        <v>-0.31833</v>
      </c>
      <c r="L35" s="2">
        <v>1.18E-2</v>
      </c>
      <c r="M35" s="76" t="s">
        <v>14</v>
      </c>
      <c r="N35" s="1">
        <v>0.03</v>
      </c>
      <c r="O35" s="2">
        <v>-7.2505060999999996E-2</v>
      </c>
      <c r="P35" s="2">
        <v>8.6867599999999995E-5</v>
      </c>
      <c r="Q35" s="76" t="s">
        <v>14</v>
      </c>
      <c r="R35" s="1">
        <v>0.03</v>
      </c>
      <c r="S35" s="2">
        <v>-1.0388999999999999</v>
      </c>
      <c r="T35" s="3">
        <v>0.36699999999999999</v>
      </c>
      <c r="U35" s="29">
        <v>0</v>
      </c>
      <c r="V35" s="30">
        <f t="shared" si="0"/>
        <v>0</v>
      </c>
      <c r="W35" s="77">
        <v>909.01</v>
      </c>
      <c r="X35" s="75">
        <f t="shared" ref="X35" si="5">W35/289.5</f>
        <v>3.13993091537133</v>
      </c>
    </row>
    <row r="36" spans="1:24" s="1" customFormat="1">
      <c r="A36" s="76"/>
      <c r="B36" s="1">
        <v>0.13</v>
      </c>
      <c r="C36" s="2"/>
      <c r="D36" s="2"/>
      <c r="E36" s="76"/>
      <c r="F36" s="1">
        <v>0.13</v>
      </c>
      <c r="G36" s="2">
        <v>-0.89308479600000001</v>
      </c>
      <c r="H36" s="2">
        <v>0.33292079499999999</v>
      </c>
      <c r="I36" s="76"/>
      <c r="J36" s="1">
        <v>0.13</v>
      </c>
      <c r="K36" s="2">
        <v>-1.0528900000000001</v>
      </c>
      <c r="L36" s="2">
        <v>0.36099999999999999</v>
      </c>
      <c r="M36" s="76"/>
      <c r="N36" s="1">
        <v>0.13</v>
      </c>
      <c r="O36" s="2">
        <v>8.5860000000000006E-2</v>
      </c>
      <c r="P36" s="2">
        <v>1.3030800000000001E-4</v>
      </c>
      <c r="Q36" s="76"/>
      <c r="R36" s="1">
        <v>0.13</v>
      </c>
      <c r="S36" s="2">
        <v>-1.4500000000000001E-2</v>
      </c>
      <c r="T36" s="3">
        <v>4.3399999999999998E-5</v>
      </c>
      <c r="U36" s="29">
        <v>0</v>
      </c>
      <c r="V36" s="30">
        <f t="shared" si="0"/>
        <v>0</v>
      </c>
      <c r="W36" s="77">
        <v>877.1</v>
      </c>
      <c r="X36" s="75"/>
    </row>
    <row r="37" spans="1:24" s="1" customFormat="1">
      <c r="A37" s="76"/>
      <c r="B37" s="1">
        <v>0.26</v>
      </c>
      <c r="C37" s="2"/>
      <c r="D37" s="2"/>
      <c r="E37" s="76"/>
      <c r="F37" s="1">
        <v>0.26</v>
      </c>
      <c r="G37" s="2">
        <v>-1.7336100000000001</v>
      </c>
      <c r="H37" s="2">
        <v>0.86423148500000002</v>
      </c>
      <c r="I37" s="76"/>
      <c r="J37" s="1">
        <v>0.26</v>
      </c>
      <c r="K37" s="2">
        <v>-0.38213999999999998</v>
      </c>
      <c r="L37" s="2">
        <v>2.4199999999999999E-2</v>
      </c>
      <c r="M37" s="76"/>
      <c r="N37" s="1">
        <v>0.26</v>
      </c>
      <c r="O37" s="4">
        <v>-2.423867547</v>
      </c>
      <c r="P37" s="4" t="s">
        <v>269</v>
      </c>
      <c r="Q37" s="76"/>
      <c r="R37" s="1">
        <v>0.26</v>
      </c>
      <c r="S37" s="2">
        <v>-0.60011999999999999</v>
      </c>
      <c r="T37" s="3">
        <v>0.11</v>
      </c>
      <c r="U37" s="29">
        <v>1</v>
      </c>
      <c r="V37" s="30">
        <f t="shared" si="0"/>
        <v>0.2</v>
      </c>
      <c r="W37" s="77"/>
      <c r="X37" s="75"/>
    </row>
    <row r="38" spans="1:24" s="1" customFormat="1">
      <c r="A38" s="76"/>
      <c r="B38" s="1">
        <v>0.52</v>
      </c>
      <c r="C38" s="2"/>
      <c r="D38" s="2"/>
      <c r="E38" s="76"/>
      <c r="F38" s="1">
        <v>0.52</v>
      </c>
      <c r="G38" s="2">
        <v>-0.22694</v>
      </c>
      <c r="H38" s="2">
        <v>3.882524E-3</v>
      </c>
      <c r="I38" s="76"/>
      <c r="J38" s="1">
        <v>0.52</v>
      </c>
      <c r="K38" s="2">
        <v>-0.42992999999999998</v>
      </c>
      <c r="L38" s="2">
        <v>3.6999999999999998E-2</v>
      </c>
      <c r="M38" s="76"/>
      <c r="N38" s="1">
        <v>0.52</v>
      </c>
      <c r="O38" s="2">
        <v>-0.529264548</v>
      </c>
      <c r="P38" s="2">
        <v>5.8687375E-2</v>
      </c>
      <c r="Q38" s="76"/>
      <c r="R38" s="1">
        <v>0.52</v>
      </c>
      <c r="S38" s="2">
        <v>0.81064899999999995</v>
      </c>
      <c r="T38" s="3">
        <v>0.874</v>
      </c>
      <c r="U38" s="29">
        <v>0</v>
      </c>
      <c r="V38" s="30">
        <f t="shared" si="0"/>
        <v>0</v>
      </c>
      <c r="W38" s="77">
        <v>491.86</v>
      </c>
      <c r="X38" s="75"/>
    </row>
    <row r="39" spans="1:24" s="1" customFormat="1">
      <c r="A39" s="76"/>
      <c r="B39" s="1">
        <v>1.04</v>
      </c>
      <c r="C39" s="2"/>
      <c r="D39" s="2"/>
      <c r="E39" s="76"/>
      <c r="F39" s="1">
        <v>1.04</v>
      </c>
      <c r="G39" s="2">
        <v>2.8541E-2</v>
      </c>
      <c r="H39" s="2">
        <v>4.3431599999999999E-5</v>
      </c>
      <c r="I39" s="76"/>
      <c r="J39" s="1">
        <v>1.04</v>
      </c>
      <c r="K39" s="2">
        <v>-2.52284</v>
      </c>
      <c r="L39" s="2">
        <v>1.02</v>
      </c>
      <c r="M39" s="76"/>
      <c r="N39" s="1">
        <v>1.04</v>
      </c>
      <c r="O39" s="2">
        <v>-0.76249295500000003</v>
      </c>
      <c r="P39" s="2">
        <v>0.15920410099999999</v>
      </c>
      <c r="Q39" s="76"/>
      <c r="R39" s="1">
        <v>1.04</v>
      </c>
      <c r="S39" s="2">
        <v>-0.43635000000000002</v>
      </c>
      <c r="T39" s="3">
        <v>4.1599999999999998E-2</v>
      </c>
      <c r="U39" s="29">
        <v>0</v>
      </c>
      <c r="V39" s="30">
        <f t="shared" si="0"/>
        <v>0</v>
      </c>
      <c r="W39" s="77">
        <v>720.93</v>
      </c>
      <c r="X39" s="75"/>
    </row>
    <row r="40" spans="1:24" s="1" customFormat="1">
      <c r="A40" s="76"/>
      <c r="B40" s="1">
        <v>1.73</v>
      </c>
      <c r="C40" s="2"/>
      <c r="D40" s="2"/>
      <c r="E40" s="76"/>
      <c r="F40" s="1">
        <v>1.73</v>
      </c>
      <c r="G40" s="2">
        <v>0.36928</v>
      </c>
      <c r="H40" s="2">
        <v>8.1550258E-2</v>
      </c>
      <c r="I40" s="76"/>
      <c r="J40" s="1">
        <v>1.73</v>
      </c>
      <c r="K40" s="2">
        <v>-0.44811000000000001</v>
      </c>
      <c r="L40" s="2">
        <v>4.2700000000000002E-2</v>
      </c>
      <c r="M40" s="76"/>
      <c r="N40" s="1">
        <v>1.73</v>
      </c>
      <c r="O40" s="4">
        <v>-1.8004444850000001</v>
      </c>
      <c r="P40" s="4" t="s">
        <v>268</v>
      </c>
      <c r="Q40" s="76"/>
      <c r="R40" s="1">
        <v>1.73</v>
      </c>
      <c r="S40" s="4">
        <v>-1.6393500000000001</v>
      </c>
      <c r="T40" s="5" t="s">
        <v>284</v>
      </c>
      <c r="U40" s="29">
        <v>2</v>
      </c>
      <c r="V40" s="30">
        <f t="shared" si="0"/>
        <v>0.4</v>
      </c>
      <c r="W40" s="77">
        <v>1743.34</v>
      </c>
      <c r="X40" s="75"/>
    </row>
    <row r="41" spans="1:24" s="1" customFormat="1">
      <c r="A41" s="76" t="s">
        <v>15</v>
      </c>
      <c r="B41" s="1">
        <v>0.03</v>
      </c>
      <c r="C41" s="2">
        <v>0.41835299999999997</v>
      </c>
      <c r="D41" s="2">
        <v>5.9899999999999997E-3</v>
      </c>
      <c r="E41" s="76" t="s">
        <v>15</v>
      </c>
      <c r="F41" s="1">
        <v>0.03</v>
      </c>
      <c r="G41" s="2">
        <v>-0.13336999999999999</v>
      </c>
      <c r="H41" s="2">
        <v>1.7375299999999999E-4</v>
      </c>
      <c r="I41" s="76" t="s">
        <v>15</v>
      </c>
      <c r="J41" s="1">
        <v>0.03</v>
      </c>
      <c r="K41" s="2">
        <v>0.124761</v>
      </c>
      <c r="L41" s="2">
        <v>2E-3</v>
      </c>
      <c r="M41" s="76" t="s">
        <v>15</v>
      </c>
      <c r="N41" s="1">
        <v>0.03</v>
      </c>
      <c r="O41" s="2">
        <v>0.25217341300000001</v>
      </c>
      <c r="P41" s="2">
        <v>1.3030800000000001E-4</v>
      </c>
      <c r="Q41" s="76" t="s">
        <v>15</v>
      </c>
      <c r="R41" s="1">
        <v>0.03</v>
      </c>
      <c r="S41" s="2">
        <v>0.64154599999999995</v>
      </c>
      <c r="T41" s="3">
        <v>0.14799999999999999</v>
      </c>
      <c r="U41" s="29">
        <v>0</v>
      </c>
      <c r="V41" s="30">
        <f t="shared" si="0"/>
        <v>0</v>
      </c>
      <c r="W41" s="77">
        <v>877.1</v>
      </c>
      <c r="X41" s="75">
        <f t="shared" ref="X41" si="6">W41/289.5</f>
        <v>3.029706390328152</v>
      </c>
    </row>
    <row r="42" spans="1:24" s="1" customFormat="1">
      <c r="A42" s="76"/>
      <c r="B42" s="1">
        <v>0.13</v>
      </c>
      <c r="C42" s="2">
        <v>0.34412490000000001</v>
      </c>
      <c r="D42" s="2">
        <v>2.0500000000000002E-3</v>
      </c>
      <c r="E42" s="76"/>
      <c r="F42" s="1">
        <v>0.13</v>
      </c>
      <c r="G42" s="2">
        <v>-0.461958547</v>
      </c>
      <c r="H42" s="2">
        <v>2.8584977000000001E-2</v>
      </c>
      <c r="I42" s="76"/>
      <c r="J42" s="1">
        <v>0.13</v>
      </c>
      <c r="K42" s="2">
        <v>-0.15912000000000001</v>
      </c>
      <c r="L42" s="2">
        <v>3.6600000000000001E-3</v>
      </c>
      <c r="M42" s="76"/>
      <c r="N42" s="1">
        <v>0.13</v>
      </c>
      <c r="O42" s="2">
        <v>-0.39019999999999999</v>
      </c>
      <c r="P42" s="2">
        <v>1.7375299999999999E-4</v>
      </c>
      <c r="Q42" s="76"/>
      <c r="R42" s="1">
        <v>0.13</v>
      </c>
      <c r="S42" s="4">
        <v>1.0150693</v>
      </c>
      <c r="T42" s="5" t="s">
        <v>285</v>
      </c>
      <c r="U42" s="29">
        <v>1</v>
      </c>
      <c r="V42" s="30">
        <f t="shared" si="0"/>
        <v>0.2</v>
      </c>
      <c r="W42" s="77"/>
      <c r="X42" s="75"/>
    </row>
    <row r="43" spans="1:24" s="1" customFormat="1">
      <c r="A43" s="76"/>
      <c r="B43" s="1">
        <v>0.26</v>
      </c>
      <c r="C43" s="2">
        <v>0.31077300000000002</v>
      </c>
      <c r="D43" s="2">
        <v>1.09E-3</v>
      </c>
      <c r="E43" s="76"/>
      <c r="F43" s="1">
        <v>0.26</v>
      </c>
      <c r="G43" s="2">
        <v>-0.83135999999999999</v>
      </c>
      <c r="H43" s="2">
        <v>0.15814019000000001</v>
      </c>
      <c r="I43" s="76"/>
      <c r="J43" s="1">
        <v>0.26</v>
      </c>
      <c r="K43" s="2">
        <v>-0.23913000000000001</v>
      </c>
      <c r="L43" s="2">
        <v>2.29E-2</v>
      </c>
      <c r="M43" s="76"/>
      <c r="N43" s="1">
        <v>0.26</v>
      </c>
      <c r="O43" s="2">
        <v>-0.51045706400000002</v>
      </c>
      <c r="P43" s="2">
        <v>9.1297700000000004E-4</v>
      </c>
      <c r="Q43" s="76"/>
      <c r="R43" s="1">
        <v>0.26</v>
      </c>
      <c r="S43" s="2">
        <v>-0.69735999999999998</v>
      </c>
      <c r="T43" s="3">
        <v>3.7900000000000003E-2</v>
      </c>
      <c r="U43" s="29">
        <v>0</v>
      </c>
      <c r="V43" s="30">
        <f t="shared" si="0"/>
        <v>0</v>
      </c>
      <c r="W43" s="77"/>
      <c r="X43" s="75"/>
    </row>
    <row r="44" spans="1:24" s="1" customFormat="1">
      <c r="A44" s="76"/>
      <c r="B44" s="1">
        <v>0.52</v>
      </c>
      <c r="C44" s="2">
        <v>1.016929</v>
      </c>
      <c r="D44" s="2">
        <v>0.36299999999999999</v>
      </c>
      <c r="E44" s="76"/>
      <c r="F44" s="1">
        <v>0.52</v>
      </c>
      <c r="G44" s="2">
        <v>0.14665500000000001</v>
      </c>
      <c r="H44" s="2">
        <v>1.7375299999999999E-4</v>
      </c>
      <c r="I44" s="76"/>
      <c r="J44" s="1">
        <v>0.52</v>
      </c>
      <c r="K44" s="2">
        <v>-8.7760000000000005E-2</v>
      </c>
      <c r="L44" s="2">
        <v>1.74E-4</v>
      </c>
      <c r="M44" s="76"/>
      <c r="N44" s="1">
        <v>0.52</v>
      </c>
      <c r="O44" s="2">
        <v>-5.5441365999999999E-2</v>
      </c>
      <c r="P44" s="2">
        <v>4.3431599999999999E-5</v>
      </c>
      <c r="Q44" s="76"/>
      <c r="R44" s="1">
        <v>0.52</v>
      </c>
      <c r="S44" s="2">
        <v>-0.22819999999999999</v>
      </c>
      <c r="T44" s="3">
        <v>6.5200000000000002E-4</v>
      </c>
      <c r="U44" s="29">
        <v>0</v>
      </c>
      <c r="V44" s="30">
        <f t="shared" si="0"/>
        <v>0</v>
      </c>
      <c r="W44" s="77"/>
      <c r="X44" s="75"/>
    </row>
    <row r="45" spans="1:24" s="1" customFormat="1">
      <c r="A45" s="76"/>
      <c r="B45" s="1">
        <v>1.04</v>
      </c>
      <c r="C45" s="2">
        <v>0.349798</v>
      </c>
      <c r="D45" s="2">
        <v>2.1800000000000001E-3</v>
      </c>
      <c r="E45" s="76"/>
      <c r="F45" s="1">
        <v>1.04</v>
      </c>
      <c r="G45" s="2">
        <v>0.480265</v>
      </c>
      <c r="H45" s="2">
        <v>0.113340102</v>
      </c>
      <c r="I45" s="76"/>
      <c r="J45" s="1">
        <v>1.04</v>
      </c>
      <c r="K45" s="2">
        <v>0.409688</v>
      </c>
      <c r="L45" s="2">
        <v>0.31900000000000001</v>
      </c>
      <c r="M45" s="76"/>
      <c r="N45" s="1">
        <v>1.04</v>
      </c>
      <c r="O45" s="2">
        <v>0.82211827500000001</v>
      </c>
      <c r="P45" s="2">
        <v>6.9713353000000006E-2</v>
      </c>
      <c r="Q45" s="76"/>
      <c r="R45" s="1">
        <v>1.04</v>
      </c>
      <c r="S45" s="2">
        <v>-0.34189999999999998</v>
      </c>
      <c r="T45" s="3">
        <v>2.3500000000000001E-3</v>
      </c>
      <c r="U45" s="29">
        <v>0</v>
      </c>
      <c r="V45" s="30">
        <f t="shared" si="0"/>
        <v>0</v>
      </c>
      <c r="W45" s="77"/>
      <c r="X45" s="75"/>
    </row>
    <row r="46" spans="1:24" s="1" customFormat="1">
      <c r="A46" s="76"/>
      <c r="B46" s="1">
        <v>1.73</v>
      </c>
      <c r="C46" s="2">
        <v>0.34639700000000001</v>
      </c>
      <c r="D46" s="2">
        <v>1.2600000000000001E-3</v>
      </c>
      <c r="E46" s="76"/>
      <c r="F46" s="1">
        <v>1.73</v>
      </c>
      <c r="G46" s="2">
        <v>0.155749</v>
      </c>
      <c r="H46" s="2">
        <v>6.5193100000000002E-4</v>
      </c>
      <c r="I46" s="76"/>
      <c r="J46" s="1">
        <v>1.73</v>
      </c>
      <c r="K46" s="2">
        <v>-0.36042999999999997</v>
      </c>
      <c r="L46" s="2">
        <v>9.6299999999999997E-2</v>
      </c>
      <c r="M46" s="76"/>
      <c r="N46" s="1">
        <v>1.73</v>
      </c>
      <c r="O46" s="4">
        <v>2.9084286499999998</v>
      </c>
      <c r="P46" s="4" t="s">
        <v>271</v>
      </c>
      <c r="Q46" s="76"/>
      <c r="R46" s="1">
        <v>1.73</v>
      </c>
      <c r="S46" s="2">
        <v>-0.36531000000000002</v>
      </c>
      <c r="T46" s="3">
        <v>3.0500000000000002E-3</v>
      </c>
      <c r="U46" s="29">
        <v>1</v>
      </c>
      <c r="V46" s="30">
        <f t="shared" si="0"/>
        <v>0.2</v>
      </c>
      <c r="W46" s="77"/>
      <c r="X46" s="75"/>
    </row>
    <row r="47" spans="1:24" s="1" customFormat="1">
      <c r="A47" s="76" t="s">
        <v>16</v>
      </c>
      <c r="B47" s="1">
        <v>0.03</v>
      </c>
      <c r="C47" s="2">
        <v>3.984E-2</v>
      </c>
      <c r="D47" s="2">
        <v>4.3399999999999998E-5</v>
      </c>
      <c r="E47" s="76" t="s">
        <v>16</v>
      </c>
      <c r="F47" s="1">
        <v>0.03</v>
      </c>
      <c r="G47" s="2">
        <v>-0.55703000000000003</v>
      </c>
      <c r="H47" s="2">
        <v>2.6179675999999999E-2</v>
      </c>
      <c r="I47" s="76" t="s">
        <v>16</v>
      </c>
      <c r="J47" s="1">
        <v>0.03</v>
      </c>
      <c r="K47" s="2">
        <v>-0.18557000000000001</v>
      </c>
      <c r="L47" s="2">
        <v>8.6899999999999998E-4</v>
      </c>
      <c r="M47" s="76" t="s">
        <v>16</v>
      </c>
      <c r="N47" s="1">
        <v>0.03</v>
      </c>
      <c r="O47" s="2">
        <v>-2.9155180999999999E-2</v>
      </c>
      <c r="P47" s="2">
        <v>4.3431599999999999E-5</v>
      </c>
      <c r="Q47" s="76" t="s">
        <v>16</v>
      </c>
      <c r="R47" s="1">
        <v>0.03</v>
      </c>
      <c r="S47" s="2">
        <v>-0.76439999999999997</v>
      </c>
      <c r="T47" s="3">
        <v>0.66500000000000004</v>
      </c>
      <c r="U47" s="29">
        <v>0</v>
      </c>
      <c r="V47" s="30">
        <f t="shared" si="0"/>
        <v>0</v>
      </c>
      <c r="W47" s="77"/>
      <c r="X47" s="75">
        <f t="shared" ref="X47" si="7">W47/289.5</f>
        <v>0</v>
      </c>
    </row>
    <row r="48" spans="1:24" s="1" customFormat="1">
      <c r="A48" s="76"/>
      <c r="B48" s="1">
        <v>0.13</v>
      </c>
      <c r="C48" s="2">
        <v>-6.9905999999999996E-2</v>
      </c>
      <c r="D48" s="2">
        <v>8.6899999999999998E-5</v>
      </c>
      <c r="E48" s="76"/>
      <c r="F48" s="1">
        <v>0.13</v>
      </c>
      <c r="G48" s="2">
        <v>-0.35107444100000001</v>
      </c>
      <c r="H48" s="2">
        <v>4.1016760000000003E-3</v>
      </c>
      <c r="I48" s="76"/>
      <c r="J48" s="1">
        <v>0.13</v>
      </c>
      <c r="K48" s="2">
        <v>0.10030500000000001</v>
      </c>
      <c r="L48" s="2">
        <v>1.2999999999999999E-4</v>
      </c>
      <c r="M48" s="76"/>
      <c r="N48" s="1">
        <v>0.13</v>
      </c>
      <c r="O48" s="2">
        <v>-1.01E-2</v>
      </c>
      <c r="P48" s="2">
        <v>4.3431599999999999E-5</v>
      </c>
      <c r="Q48" s="76"/>
      <c r="R48" s="1">
        <v>0.13</v>
      </c>
      <c r="S48" s="2">
        <v>-0.40220699999999998</v>
      </c>
      <c r="T48" s="3">
        <v>0.17199999999999999</v>
      </c>
      <c r="U48" s="29">
        <v>0</v>
      </c>
      <c r="V48" s="30">
        <f t="shared" si="0"/>
        <v>0</v>
      </c>
      <c r="W48" s="77">
        <v>1743.34</v>
      </c>
      <c r="X48" s="75"/>
    </row>
    <row r="49" spans="1:24" s="1" customFormat="1">
      <c r="A49" s="76"/>
      <c r="B49" s="1">
        <v>0.26</v>
      </c>
      <c r="C49" s="2">
        <v>-0.37837999999999999</v>
      </c>
      <c r="D49" s="2">
        <v>2.4199999999999999E-2</v>
      </c>
      <c r="E49" s="76"/>
      <c r="F49" s="1">
        <v>0.26</v>
      </c>
      <c r="G49" s="2">
        <v>-0.62370999999999999</v>
      </c>
      <c r="H49" s="2">
        <v>2.4017055999999998E-2</v>
      </c>
      <c r="I49" s="76"/>
      <c r="J49" s="1">
        <v>0.26</v>
      </c>
      <c r="K49" s="2">
        <v>-0.33696999999999999</v>
      </c>
      <c r="L49" s="2">
        <v>1.17E-2</v>
      </c>
      <c r="M49" s="76"/>
      <c r="N49" s="1">
        <v>0.26</v>
      </c>
      <c r="O49" s="2">
        <v>-0.61662325699999998</v>
      </c>
      <c r="P49" s="2">
        <v>7.8365538999999998E-2</v>
      </c>
      <c r="Q49" s="76"/>
      <c r="R49" s="1">
        <v>0.26</v>
      </c>
      <c r="S49" s="2">
        <v>-0.68200000000000005</v>
      </c>
      <c r="T49" s="3">
        <v>0.54600000000000004</v>
      </c>
      <c r="U49" s="29">
        <v>0</v>
      </c>
      <c r="V49" s="30">
        <f t="shared" si="0"/>
        <v>0</v>
      </c>
      <c r="W49" s="77">
        <v>395.42</v>
      </c>
      <c r="X49" s="75"/>
    </row>
    <row r="50" spans="1:24" s="1" customFormat="1">
      <c r="A50" s="76"/>
      <c r="B50" s="1">
        <v>0.52</v>
      </c>
      <c r="C50" s="2">
        <v>-0.14671999999999999</v>
      </c>
      <c r="D50" s="2">
        <v>1.74E-4</v>
      </c>
      <c r="E50" s="76"/>
      <c r="F50" s="1">
        <v>0.52</v>
      </c>
      <c r="G50" s="2">
        <v>0.42545899999999998</v>
      </c>
      <c r="H50" s="2">
        <v>3.4422042E-2</v>
      </c>
      <c r="I50" s="76"/>
      <c r="J50" s="1">
        <v>0.52</v>
      </c>
      <c r="K50" s="2">
        <v>-0.24246000000000001</v>
      </c>
      <c r="L50" s="2">
        <v>2.7000000000000001E-3</v>
      </c>
      <c r="M50" s="76"/>
      <c r="N50" s="1">
        <v>0.52</v>
      </c>
      <c r="O50" s="2">
        <v>-0.25282441100000003</v>
      </c>
      <c r="P50" s="2">
        <v>2.5699260000000002E-3</v>
      </c>
      <c r="Q50" s="76"/>
      <c r="R50" s="1">
        <v>0.52</v>
      </c>
      <c r="S50" s="2">
        <v>-0.23107</v>
      </c>
      <c r="T50" s="3">
        <v>2.8400000000000002E-2</v>
      </c>
      <c r="U50" s="29">
        <v>0</v>
      </c>
      <c r="V50" s="30">
        <f t="shared" si="0"/>
        <v>0</v>
      </c>
      <c r="W50" s="77">
        <v>338.31</v>
      </c>
      <c r="X50" s="75"/>
    </row>
    <row r="51" spans="1:24" s="1" customFormat="1">
      <c r="A51" s="76"/>
      <c r="B51" s="1">
        <v>1.04</v>
      </c>
      <c r="C51" s="2">
        <v>-0.24468999999999999</v>
      </c>
      <c r="D51" s="2">
        <v>3.7499999999999999E-3</v>
      </c>
      <c r="E51" s="76"/>
      <c r="F51" s="1">
        <v>1.04</v>
      </c>
      <c r="G51" s="2">
        <v>0.57918000000000003</v>
      </c>
      <c r="H51" s="2">
        <v>0.13041629199999999</v>
      </c>
      <c r="I51" s="76"/>
      <c r="J51" s="1">
        <v>1.04</v>
      </c>
      <c r="K51" s="2">
        <v>0.36064499999999999</v>
      </c>
      <c r="L51" s="2">
        <v>4.4299999999999999E-2</v>
      </c>
      <c r="M51" s="76"/>
      <c r="N51" s="1">
        <v>1.04</v>
      </c>
      <c r="O51" s="2">
        <v>-0.19766351200000001</v>
      </c>
      <c r="P51" s="2">
        <v>9.1297700000000004E-4</v>
      </c>
      <c r="Q51" s="76"/>
      <c r="R51" s="1">
        <v>1.04</v>
      </c>
      <c r="S51" s="2">
        <v>-0.57132000000000005</v>
      </c>
      <c r="T51" s="3">
        <v>0.38900000000000001</v>
      </c>
      <c r="U51" s="29">
        <v>0</v>
      </c>
      <c r="V51" s="30">
        <f t="shared" si="0"/>
        <v>0</v>
      </c>
      <c r="W51" s="77">
        <v>686.34</v>
      </c>
      <c r="X51" s="75"/>
    </row>
    <row r="52" spans="1:24" s="1" customFormat="1">
      <c r="A52" s="76"/>
      <c r="B52" s="1">
        <v>1.73</v>
      </c>
      <c r="C52" s="2">
        <v>0.14404600000000001</v>
      </c>
      <c r="D52" s="2">
        <v>7.3899999999999997E-4</v>
      </c>
      <c r="E52" s="76"/>
      <c r="F52" s="1">
        <v>1.73</v>
      </c>
      <c r="G52" s="2">
        <v>0.62760700000000003</v>
      </c>
      <c r="H52" s="2">
        <v>0.176917203</v>
      </c>
      <c r="I52" s="76"/>
      <c r="J52" s="1">
        <v>1.73</v>
      </c>
      <c r="K52" s="2">
        <v>9.3560000000000004E-2</v>
      </c>
      <c r="L52" s="2">
        <v>1.2999999999999999E-4</v>
      </c>
      <c r="M52" s="76"/>
      <c r="N52" s="1">
        <v>1.73</v>
      </c>
      <c r="O52" s="2">
        <v>-0.73245086500000001</v>
      </c>
      <c r="P52" s="2">
        <v>0.124707175</v>
      </c>
      <c r="Q52" s="76"/>
      <c r="R52" s="1">
        <v>1.73</v>
      </c>
      <c r="S52" s="2">
        <v>-0.97909000000000002</v>
      </c>
      <c r="T52" s="3">
        <v>0.96599999999999997</v>
      </c>
      <c r="U52" s="29">
        <v>0</v>
      </c>
      <c r="V52" s="30">
        <f t="shared" si="0"/>
        <v>0</v>
      </c>
      <c r="W52" s="77">
        <v>776.17</v>
      </c>
      <c r="X52" s="75"/>
    </row>
    <row r="53" spans="1:24" s="1" customFormat="1">
      <c r="A53" s="76" t="s">
        <v>17</v>
      </c>
      <c r="B53" s="1">
        <v>0.03</v>
      </c>
      <c r="C53" s="2"/>
      <c r="D53" s="2"/>
      <c r="E53" s="76" t="s">
        <v>17</v>
      </c>
      <c r="F53" s="1">
        <v>0.03</v>
      </c>
      <c r="G53" s="2"/>
      <c r="H53" s="2"/>
      <c r="I53" s="76" t="s">
        <v>17</v>
      </c>
      <c r="J53" s="1">
        <v>0.03</v>
      </c>
      <c r="K53" s="2">
        <v>-0.36457000000000001</v>
      </c>
      <c r="L53" s="2">
        <v>6.1499999999999999E-2</v>
      </c>
      <c r="M53" s="76" t="s">
        <v>17</v>
      </c>
      <c r="N53" s="1">
        <v>0.03</v>
      </c>
      <c r="O53" s="2">
        <v>1.216</v>
      </c>
      <c r="P53" s="2">
        <v>0.282143229</v>
      </c>
      <c r="Q53" s="76" t="s">
        <v>17</v>
      </c>
      <c r="R53" s="1">
        <v>0.03</v>
      </c>
      <c r="S53" s="2">
        <v>-0.19595000000000001</v>
      </c>
      <c r="T53" s="3">
        <v>1.0699999999999999E-2</v>
      </c>
      <c r="U53" s="29">
        <v>0</v>
      </c>
      <c r="V53" s="30">
        <f t="shared" si="0"/>
        <v>0</v>
      </c>
      <c r="W53" s="77">
        <v>419.86</v>
      </c>
      <c r="X53" s="75">
        <f t="shared" ref="X53" si="8">W53/289.5</f>
        <v>1.4502936096718482</v>
      </c>
    </row>
    <row r="54" spans="1:24" s="1" customFormat="1">
      <c r="A54" s="76"/>
      <c r="B54" s="1">
        <v>0.13</v>
      </c>
      <c r="C54" s="2"/>
      <c r="D54" s="2"/>
      <c r="E54" s="76"/>
      <c r="F54" s="1">
        <v>0.13</v>
      </c>
      <c r="G54" s="2"/>
      <c r="H54" s="2"/>
      <c r="I54" s="76"/>
      <c r="J54" s="1">
        <v>0.13</v>
      </c>
      <c r="K54" s="2">
        <v>-0.39460000000000001</v>
      </c>
      <c r="L54" s="2">
        <v>8.1600000000000006E-2</v>
      </c>
      <c r="M54" s="76"/>
      <c r="N54" s="1">
        <v>0.13</v>
      </c>
      <c r="O54" s="2">
        <v>0.9153</v>
      </c>
      <c r="P54" s="2">
        <v>-0.12770000000000001</v>
      </c>
      <c r="Q54" s="76"/>
      <c r="R54" s="1">
        <v>0.13</v>
      </c>
      <c r="S54" s="2">
        <v>5.3806399999999997E-2</v>
      </c>
      <c r="T54" s="3">
        <v>1.2999999999999999E-4</v>
      </c>
      <c r="U54" s="29">
        <v>0</v>
      </c>
      <c r="V54" s="30">
        <f t="shared" si="0"/>
        <v>0</v>
      </c>
      <c r="W54" s="77"/>
      <c r="X54" s="75"/>
    </row>
    <row r="55" spans="1:24" s="1" customFormat="1">
      <c r="A55" s="76"/>
      <c r="B55" s="1">
        <v>0.26</v>
      </c>
      <c r="C55" s="2"/>
      <c r="D55" s="2"/>
      <c r="E55" s="76"/>
      <c r="F55" s="1">
        <v>0.26</v>
      </c>
      <c r="G55" s="2"/>
      <c r="H55" s="2"/>
      <c r="I55" s="76"/>
      <c r="J55" s="1">
        <v>0.26</v>
      </c>
      <c r="K55" s="2">
        <v>-0.63644000000000001</v>
      </c>
      <c r="L55" s="2">
        <v>0.33200000000000002</v>
      </c>
      <c r="M55" s="76"/>
      <c r="N55" s="1">
        <v>0.26</v>
      </c>
      <c r="O55" s="2">
        <v>0.98070000000000002</v>
      </c>
      <c r="P55" s="2">
        <v>-2.8116216999999999E-2</v>
      </c>
      <c r="Q55" s="76"/>
      <c r="R55" s="1">
        <v>0.26</v>
      </c>
      <c r="S55" s="2">
        <v>-1.00868</v>
      </c>
      <c r="T55" s="3">
        <v>0.88</v>
      </c>
      <c r="U55" s="29">
        <v>0</v>
      </c>
      <c r="V55" s="30">
        <f t="shared" si="0"/>
        <v>0</v>
      </c>
      <c r="W55" s="77"/>
      <c r="X55" s="75"/>
    </row>
    <row r="56" spans="1:24" s="1" customFormat="1">
      <c r="A56" s="76"/>
      <c r="B56" s="1">
        <v>0.52</v>
      </c>
      <c r="C56" s="2"/>
      <c r="D56" s="2"/>
      <c r="E56" s="76"/>
      <c r="F56" s="1">
        <v>0.52</v>
      </c>
      <c r="G56" s="2"/>
      <c r="H56" s="2"/>
      <c r="I56" s="76"/>
      <c r="J56" s="1">
        <v>0.52</v>
      </c>
      <c r="K56" s="2">
        <v>-0.12816</v>
      </c>
      <c r="L56" s="2">
        <v>4.7800000000000002E-4</v>
      </c>
      <c r="M56" s="76"/>
      <c r="N56" s="1">
        <v>0.52</v>
      </c>
      <c r="O56" s="2">
        <v>0.91469999999999996</v>
      </c>
      <c r="P56" s="2">
        <v>-0.12862944400000001</v>
      </c>
      <c r="Q56" s="76"/>
      <c r="R56" s="1">
        <v>0.52</v>
      </c>
      <c r="S56" s="2">
        <v>-0.79161000000000004</v>
      </c>
      <c r="T56" s="3">
        <v>0.60699999999999998</v>
      </c>
      <c r="U56" s="29">
        <v>0</v>
      </c>
      <c r="V56" s="30">
        <f t="shared" si="0"/>
        <v>0</v>
      </c>
      <c r="W56" s="77"/>
      <c r="X56" s="75"/>
    </row>
    <row r="57" spans="1:24" s="1" customFormat="1">
      <c r="A57" s="76"/>
      <c r="B57" s="1">
        <v>1.04</v>
      </c>
      <c r="C57" s="2"/>
      <c r="D57" s="2"/>
      <c r="E57" s="76"/>
      <c r="F57" s="1">
        <v>1.04</v>
      </c>
      <c r="G57" s="2"/>
      <c r="H57" s="2"/>
      <c r="I57" s="76"/>
      <c r="J57" s="1">
        <v>1.04</v>
      </c>
      <c r="K57" s="4">
        <v>-1.7490399999999999</v>
      </c>
      <c r="L57" s="4" t="s">
        <v>274</v>
      </c>
      <c r="M57" s="76"/>
      <c r="N57" s="1">
        <v>1.04</v>
      </c>
      <c r="O57" s="2">
        <v>1.5760000000000001</v>
      </c>
      <c r="P57" s="2">
        <v>0.65626753500000001</v>
      </c>
      <c r="Q57" s="76"/>
      <c r="R57" s="1">
        <v>1.04</v>
      </c>
      <c r="S57" s="2">
        <v>-0.73048999999999997</v>
      </c>
      <c r="T57" s="3">
        <v>0.52800000000000002</v>
      </c>
      <c r="U57" s="29">
        <v>1</v>
      </c>
      <c r="V57" s="30">
        <f t="shared" si="0"/>
        <v>0.2</v>
      </c>
      <c r="W57" s="77"/>
      <c r="X57" s="75"/>
    </row>
    <row r="58" spans="1:24" s="1" customFormat="1">
      <c r="A58" s="76"/>
      <c r="B58" s="1">
        <v>1.73</v>
      </c>
      <c r="C58" s="2"/>
      <c r="D58" s="2"/>
      <c r="E58" s="76"/>
      <c r="F58" s="1">
        <v>1.73</v>
      </c>
      <c r="G58" s="2"/>
      <c r="H58" s="2"/>
      <c r="I58" s="76"/>
      <c r="J58" s="1">
        <v>1.73</v>
      </c>
      <c r="K58" s="2">
        <v>-0.33406000000000002</v>
      </c>
      <c r="L58" s="2">
        <v>4.4200000000000003E-2</v>
      </c>
      <c r="M58" s="76"/>
      <c r="N58" s="1">
        <v>1.73</v>
      </c>
      <c r="O58" s="4">
        <v>3.8159999999999998</v>
      </c>
      <c r="P58" s="4" t="s">
        <v>273</v>
      </c>
      <c r="Q58" s="76"/>
      <c r="R58" s="1">
        <v>1.73</v>
      </c>
      <c r="S58" s="2">
        <v>-0.74009000000000003</v>
      </c>
      <c r="T58" s="3">
        <v>0.54100000000000004</v>
      </c>
      <c r="U58" s="29">
        <v>1</v>
      </c>
      <c r="V58" s="30">
        <f t="shared" si="0"/>
        <v>0.2</v>
      </c>
      <c r="W58" s="77"/>
      <c r="X58" s="75"/>
    </row>
    <row r="59" spans="1:24" s="1" customFormat="1">
      <c r="A59" s="76" t="s">
        <v>18</v>
      </c>
      <c r="B59" s="1">
        <v>0.03</v>
      </c>
      <c r="C59" s="2">
        <v>-0.50983999999999996</v>
      </c>
      <c r="D59" s="2">
        <v>0.13100000000000001</v>
      </c>
      <c r="E59" s="76" t="s">
        <v>18</v>
      </c>
      <c r="F59" s="1">
        <v>0.03</v>
      </c>
      <c r="G59" s="2">
        <v>-0.90698000000000001</v>
      </c>
      <c r="H59" s="2">
        <v>0.52665903599999997</v>
      </c>
      <c r="I59" s="76" t="s">
        <v>18</v>
      </c>
      <c r="J59" s="1">
        <v>0.03</v>
      </c>
      <c r="K59" s="2">
        <v>-0.51312999999999998</v>
      </c>
      <c r="L59" s="2">
        <v>0.218</v>
      </c>
      <c r="M59" s="76" t="s">
        <v>18</v>
      </c>
      <c r="N59" s="1">
        <v>0.03</v>
      </c>
      <c r="O59" s="2">
        <v>0.211635253</v>
      </c>
      <c r="P59" s="2">
        <v>1.3048420000000001E-3</v>
      </c>
      <c r="Q59" s="76" t="s">
        <v>18</v>
      </c>
      <c r="R59" s="1">
        <v>0.03</v>
      </c>
      <c r="S59" s="2">
        <v>-0.49614000000000003</v>
      </c>
      <c r="T59" s="3">
        <v>0.112</v>
      </c>
      <c r="U59" s="29">
        <v>0</v>
      </c>
      <c r="V59" s="30">
        <f t="shared" si="0"/>
        <v>0</v>
      </c>
      <c r="W59" s="77">
        <v>720.93</v>
      </c>
      <c r="X59" s="75">
        <f t="shared" ref="X59" si="9">W59/289.5</f>
        <v>2.4902590673575129</v>
      </c>
    </row>
    <row r="60" spans="1:24" s="1" customFormat="1">
      <c r="A60" s="76"/>
      <c r="B60" s="1">
        <v>0.13</v>
      </c>
      <c r="C60" s="2">
        <v>-0.79085899999999998</v>
      </c>
      <c r="D60" s="2">
        <v>0.35599999999999998</v>
      </c>
      <c r="E60" s="76"/>
      <c r="F60" s="1">
        <v>0.13</v>
      </c>
      <c r="G60" s="2">
        <v>-0.73288373799999995</v>
      </c>
      <c r="H60" s="2">
        <v>0.36091212900000003</v>
      </c>
      <c r="I60" s="76"/>
      <c r="J60" s="1">
        <v>0.13</v>
      </c>
      <c r="K60" s="2">
        <v>-0.31598999999999999</v>
      </c>
      <c r="L60" s="2">
        <v>5.3199999999999997E-2</v>
      </c>
      <c r="M60" s="76"/>
      <c r="N60" s="1">
        <v>0.13</v>
      </c>
      <c r="O60" s="2">
        <v>0.10969</v>
      </c>
      <c r="P60" s="2">
        <v>1.3030800000000001E-4</v>
      </c>
      <c r="Q60" s="76"/>
      <c r="R60" s="1">
        <v>0.13</v>
      </c>
      <c r="S60" s="2">
        <v>0.2833292</v>
      </c>
      <c r="T60" s="3">
        <v>3.8199999999999998E-2</v>
      </c>
      <c r="U60" s="29">
        <v>0</v>
      </c>
      <c r="V60" s="30">
        <f t="shared" si="0"/>
        <v>0</v>
      </c>
      <c r="W60" s="77"/>
      <c r="X60" s="75"/>
    </row>
    <row r="61" spans="1:24" s="1" customFormat="1">
      <c r="A61" s="76"/>
      <c r="B61" s="1">
        <v>0.26</v>
      </c>
      <c r="C61" s="2">
        <v>-1.31115</v>
      </c>
      <c r="D61" s="2">
        <v>0.78600000000000003</v>
      </c>
      <c r="E61" s="76"/>
      <c r="F61" s="1">
        <v>0.26</v>
      </c>
      <c r="G61" s="2">
        <v>-0.85333999999999999</v>
      </c>
      <c r="H61" s="2">
        <v>0.36331155199999998</v>
      </c>
      <c r="I61" s="76"/>
      <c r="J61" s="1">
        <v>0.26</v>
      </c>
      <c r="K61" s="2">
        <v>-0.78661999999999999</v>
      </c>
      <c r="L61" s="2">
        <v>0.52400000000000002</v>
      </c>
      <c r="M61" s="76"/>
      <c r="N61" s="1">
        <v>0.26</v>
      </c>
      <c r="O61" s="2">
        <v>-0.83135796399999995</v>
      </c>
      <c r="P61" s="2">
        <v>0.153601027</v>
      </c>
      <c r="Q61" s="76"/>
      <c r="R61" s="1">
        <v>0.26</v>
      </c>
      <c r="S61" s="2">
        <v>-0.79510999999999998</v>
      </c>
      <c r="T61" s="3">
        <v>0.34</v>
      </c>
      <c r="U61" s="29">
        <v>0</v>
      </c>
      <c r="V61" s="30">
        <f t="shared" si="0"/>
        <v>0</v>
      </c>
      <c r="W61" s="77"/>
      <c r="X61" s="75"/>
    </row>
    <row r="62" spans="1:24" s="1" customFormat="1">
      <c r="A62" s="76"/>
      <c r="B62" s="1">
        <v>0.52</v>
      </c>
      <c r="C62" s="2">
        <v>-1.0914200000000001</v>
      </c>
      <c r="D62" s="2">
        <v>0.61199999999999999</v>
      </c>
      <c r="E62" s="76"/>
      <c r="F62" s="1">
        <v>0.52</v>
      </c>
      <c r="G62" s="2">
        <v>-0.31169000000000002</v>
      </c>
      <c r="H62" s="2">
        <v>3.5551791999999999E-2</v>
      </c>
      <c r="I62" s="76"/>
      <c r="J62" s="1">
        <v>0.52</v>
      </c>
      <c r="K62" s="2">
        <v>-0.34244999999999998</v>
      </c>
      <c r="L62" s="2">
        <v>6.9699999999999998E-2</v>
      </c>
      <c r="M62" s="76"/>
      <c r="N62" s="1">
        <v>0.52</v>
      </c>
      <c r="O62" s="2">
        <v>-0.34428181899999999</v>
      </c>
      <c r="P62" s="2">
        <v>8.9068919999999996E-3</v>
      </c>
      <c r="Q62" s="76"/>
      <c r="R62" s="1">
        <v>0.52</v>
      </c>
      <c r="S62" s="2">
        <v>-0.16925999999999999</v>
      </c>
      <c r="T62" s="3">
        <v>1.83E-3</v>
      </c>
      <c r="U62" s="29">
        <v>0</v>
      </c>
      <c r="V62" s="30">
        <f t="shared" si="0"/>
        <v>0</v>
      </c>
      <c r="W62" s="77"/>
      <c r="X62" s="75"/>
    </row>
    <row r="63" spans="1:24" s="1" customFormat="1">
      <c r="A63" s="76"/>
      <c r="B63" s="1">
        <v>1.04</v>
      </c>
      <c r="C63" s="2">
        <v>-0.99797999999999998</v>
      </c>
      <c r="D63" s="2">
        <v>0.53400000000000003</v>
      </c>
      <c r="E63" s="76"/>
      <c r="F63" s="1">
        <v>1.04</v>
      </c>
      <c r="G63" s="2">
        <v>0.24488699999999999</v>
      </c>
      <c r="H63" s="2">
        <v>1.8090829999999999E-2</v>
      </c>
      <c r="I63" s="76"/>
      <c r="J63" s="1">
        <v>1.04</v>
      </c>
      <c r="K63" s="2">
        <v>-0.52907000000000004</v>
      </c>
      <c r="L63" s="2">
        <v>0.23400000000000001</v>
      </c>
      <c r="M63" s="76"/>
      <c r="N63" s="1">
        <v>1.04</v>
      </c>
      <c r="O63" s="2">
        <v>-5.7842106999999997E-2</v>
      </c>
      <c r="P63" s="2">
        <v>4.3431599999999999E-5</v>
      </c>
      <c r="Q63" s="76"/>
      <c r="R63" s="1">
        <v>1.04</v>
      </c>
      <c r="S63" s="2">
        <v>-0.47332999999999997</v>
      </c>
      <c r="T63" s="3">
        <v>9.8000000000000004E-2</v>
      </c>
      <c r="U63" s="29">
        <v>0</v>
      </c>
      <c r="V63" s="30">
        <f t="shared" si="0"/>
        <v>0</v>
      </c>
      <c r="W63" s="77"/>
      <c r="X63" s="75"/>
    </row>
    <row r="64" spans="1:24" s="1" customFormat="1">
      <c r="A64" s="76"/>
      <c r="B64" s="1">
        <v>1.73</v>
      </c>
      <c r="C64" s="2">
        <v>-0.74009000000000003</v>
      </c>
      <c r="D64" s="2">
        <v>0.313</v>
      </c>
      <c r="E64" s="76"/>
      <c r="F64" s="1">
        <v>1.73</v>
      </c>
      <c r="G64" s="2">
        <v>0.41251100000000002</v>
      </c>
      <c r="H64" s="2">
        <v>0.22061998899999999</v>
      </c>
      <c r="I64" s="76"/>
      <c r="J64" s="1">
        <v>1.73</v>
      </c>
      <c r="K64" s="2">
        <v>-0.24587999999999999</v>
      </c>
      <c r="L64" s="2">
        <v>2.1000000000000001E-2</v>
      </c>
      <c r="M64" s="76"/>
      <c r="N64" s="1">
        <v>1.73</v>
      </c>
      <c r="O64" s="2">
        <v>-1.3770696490000001</v>
      </c>
      <c r="P64" s="2">
        <v>1.5</v>
      </c>
      <c r="Q64" s="76"/>
      <c r="R64" s="1">
        <v>1.73</v>
      </c>
      <c r="S64" s="2">
        <v>-1.0270900000000001</v>
      </c>
      <c r="T64" s="3">
        <v>0.53400000000000003</v>
      </c>
      <c r="U64" s="29">
        <v>1</v>
      </c>
      <c r="V64" s="30">
        <f t="shared" si="0"/>
        <v>0.2</v>
      </c>
      <c r="W64" s="77"/>
      <c r="X64" s="75"/>
    </row>
    <row r="65" spans="1:24" s="1" customFormat="1">
      <c r="A65" s="71" t="s">
        <v>19</v>
      </c>
      <c r="B65" s="20">
        <v>0.03</v>
      </c>
      <c r="C65" s="21">
        <v>-0.19545000000000001</v>
      </c>
      <c r="D65" s="21">
        <v>1.74E-4</v>
      </c>
      <c r="E65" s="71" t="s">
        <v>19</v>
      </c>
      <c r="F65" s="20">
        <v>0.03</v>
      </c>
      <c r="G65" s="21">
        <v>-8.9270000000000002E-2</v>
      </c>
      <c r="H65" s="21">
        <v>8.6867599999999995E-5</v>
      </c>
      <c r="I65" s="71" t="s">
        <v>19</v>
      </c>
      <c r="J65" s="20">
        <v>0.03</v>
      </c>
      <c r="K65" s="21">
        <v>-0.16003999999999999</v>
      </c>
      <c r="L65" s="21">
        <v>7.3899999999999997E-4</v>
      </c>
      <c r="M65" s="71" t="s">
        <v>19</v>
      </c>
      <c r="N65" s="20">
        <v>0.03</v>
      </c>
      <c r="O65" s="21">
        <v>0.38956681199999998</v>
      </c>
      <c r="P65" s="21">
        <v>1.3030800000000001E-4</v>
      </c>
      <c r="Q65" s="71" t="s">
        <v>19</v>
      </c>
      <c r="R65" s="20">
        <v>0.03</v>
      </c>
      <c r="S65" s="25">
        <v>1.1839630000000001</v>
      </c>
      <c r="T65" s="26" t="s">
        <v>286</v>
      </c>
      <c r="U65" s="29">
        <v>1</v>
      </c>
      <c r="V65" s="30">
        <f t="shared" si="0"/>
        <v>0.2</v>
      </c>
      <c r="W65" s="73">
        <v>1743.34</v>
      </c>
      <c r="X65" s="69">
        <f t="shared" ref="X65" si="10">W65/289.5</f>
        <v>6.0218998272884283</v>
      </c>
    </row>
    <row r="66" spans="1:24" s="1" customFormat="1">
      <c r="A66" s="71"/>
      <c r="B66" s="20">
        <v>0.13</v>
      </c>
      <c r="C66" s="21">
        <v>0.22033</v>
      </c>
      <c r="D66" s="21">
        <v>7.8200000000000003E-4</v>
      </c>
      <c r="E66" s="71"/>
      <c r="F66" s="20">
        <v>0.13</v>
      </c>
      <c r="G66" s="21">
        <v>-0.10159814</v>
      </c>
      <c r="H66" s="21">
        <v>1.3030800000000001E-4</v>
      </c>
      <c r="I66" s="71"/>
      <c r="J66" s="20">
        <v>0.13</v>
      </c>
      <c r="K66" s="21">
        <v>-0.36903999999999998</v>
      </c>
      <c r="L66" s="21">
        <v>2.0997999999999999E-2</v>
      </c>
      <c r="M66" s="71"/>
      <c r="N66" s="20">
        <v>0.13</v>
      </c>
      <c r="O66" s="21">
        <v>0.32998</v>
      </c>
      <c r="P66" s="21">
        <v>1.3030800000000001E-4</v>
      </c>
      <c r="Q66" s="71"/>
      <c r="R66" s="20">
        <v>0.13</v>
      </c>
      <c r="S66" s="25">
        <v>1.6497487</v>
      </c>
      <c r="T66" s="26" t="s">
        <v>287</v>
      </c>
      <c r="U66" s="29">
        <v>1</v>
      </c>
      <c r="V66" s="30">
        <f t="shared" si="0"/>
        <v>0.2</v>
      </c>
      <c r="W66" s="73"/>
      <c r="X66" s="69"/>
    </row>
    <row r="67" spans="1:24" s="1" customFormat="1">
      <c r="A67" s="71"/>
      <c r="B67" s="20">
        <v>0.26</v>
      </c>
      <c r="C67" s="21">
        <v>-0.44949</v>
      </c>
      <c r="D67" s="21">
        <v>6.8700000000000002E-3</v>
      </c>
      <c r="E67" s="71"/>
      <c r="F67" s="20">
        <v>0.26</v>
      </c>
      <c r="G67" s="21">
        <v>-1.05589</v>
      </c>
      <c r="H67" s="21">
        <v>0.191924132</v>
      </c>
      <c r="I67" s="71"/>
      <c r="J67" s="20">
        <v>0.26</v>
      </c>
      <c r="K67" s="21">
        <v>-0.68803000000000003</v>
      </c>
      <c r="L67" s="21">
        <v>0.14776400000000001</v>
      </c>
      <c r="M67" s="71"/>
      <c r="N67" s="20">
        <v>0.26</v>
      </c>
      <c r="O67" s="21">
        <v>1.0475383890000001</v>
      </c>
      <c r="P67" s="21">
        <v>2.1636853000000001E-2</v>
      </c>
      <c r="Q67" s="71"/>
      <c r="R67" s="20">
        <v>0.26</v>
      </c>
      <c r="S67" s="21">
        <v>8.5425000000000001E-2</v>
      </c>
      <c r="T67" s="27">
        <v>8.6899999999999998E-5</v>
      </c>
      <c r="U67" s="29">
        <v>0</v>
      </c>
      <c r="V67" s="30">
        <f t="shared" si="0"/>
        <v>0</v>
      </c>
      <c r="W67" s="73"/>
      <c r="X67" s="69"/>
    </row>
    <row r="68" spans="1:24" s="1" customFormat="1">
      <c r="A68" s="71"/>
      <c r="B68" s="20">
        <v>0.52</v>
      </c>
      <c r="C68" s="21">
        <v>0.50792099999999996</v>
      </c>
      <c r="D68" s="21">
        <v>5.0099999999999999E-2</v>
      </c>
      <c r="E68" s="71"/>
      <c r="F68" s="20">
        <v>0.52</v>
      </c>
      <c r="G68" s="21">
        <v>0.485427</v>
      </c>
      <c r="H68" s="21">
        <v>8.2284483000000005E-2</v>
      </c>
      <c r="I68" s="71"/>
      <c r="J68" s="20">
        <v>0.52</v>
      </c>
      <c r="K68" s="21">
        <v>-0.19875999999999999</v>
      </c>
      <c r="L68" s="21">
        <v>1.6100000000000001E-3</v>
      </c>
      <c r="M68" s="71"/>
      <c r="N68" s="20">
        <v>0.52</v>
      </c>
      <c r="O68" s="21">
        <v>0.82374935999999999</v>
      </c>
      <c r="P68" s="21">
        <v>4.5842010000000004E-3</v>
      </c>
      <c r="Q68" s="71"/>
      <c r="R68" s="20">
        <v>0.52</v>
      </c>
      <c r="S68" s="21">
        <v>0.367371</v>
      </c>
      <c r="T68" s="27">
        <v>1.2699999999999999E-2</v>
      </c>
      <c r="U68" s="29">
        <v>0</v>
      </c>
      <c r="V68" s="30">
        <f t="shared" si="0"/>
        <v>0</v>
      </c>
      <c r="W68" s="73"/>
      <c r="X68" s="69"/>
    </row>
    <row r="69" spans="1:24" s="1" customFormat="1">
      <c r="A69" s="71"/>
      <c r="B69" s="20">
        <v>1.04</v>
      </c>
      <c r="C69" s="21">
        <v>0.48439599999999999</v>
      </c>
      <c r="D69" s="21">
        <v>4.0399999999999998E-2</v>
      </c>
      <c r="E69" s="71"/>
      <c r="F69" s="20">
        <v>1.04</v>
      </c>
      <c r="G69" s="21">
        <v>0.74846100000000004</v>
      </c>
      <c r="H69" s="21">
        <v>0.40120949299999997</v>
      </c>
      <c r="I69" s="71"/>
      <c r="J69" s="20">
        <v>1.04</v>
      </c>
      <c r="K69" s="21">
        <v>-0.23957000000000001</v>
      </c>
      <c r="L69" s="21">
        <v>3.1819999999999999E-3</v>
      </c>
      <c r="M69" s="71"/>
      <c r="N69" s="20">
        <v>1.04</v>
      </c>
      <c r="O69" s="21">
        <v>1.0114956390000001</v>
      </c>
      <c r="P69" s="21">
        <v>1.7367006000000001E-2</v>
      </c>
      <c r="Q69" s="71"/>
      <c r="R69" s="20">
        <v>1.04</v>
      </c>
      <c r="S69" s="21">
        <v>4.1243000000000002E-2</v>
      </c>
      <c r="T69" s="27">
        <v>4.3399999999999998E-5</v>
      </c>
      <c r="U69" s="29">
        <v>0</v>
      </c>
      <c r="V69" s="30">
        <f t="shared" si="0"/>
        <v>0</v>
      </c>
      <c r="W69" s="73"/>
      <c r="X69" s="69"/>
    </row>
    <row r="70" spans="1:24" s="1" customFormat="1" ht="15.75" thickBot="1">
      <c r="A70" s="72"/>
      <c r="B70" s="22">
        <v>1.73</v>
      </c>
      <c r="C70" s="23">
        <v>0.31034</v>
      </c>
      <c r="D70" s="23">
        <v>3.8800000000000002E-3</v>
      </c>
      <c r="E70" s="72"/>
      <c r="F70" s="22">
        <v>1.73</v>
      </c>
      <c r="G70" s="23">
        <v>0.283329</v>
      </c>
      <c r="H70" s="23">
        <v>6.0790410000000003E-3</v>
      </c>
      <c r="I70" s="72"/>
      <c r="J70" s="22">
        <v>1.73</v>
      </c>
      <c r="K70" s="23">
        <v>-0.10360999999999999</v>
      </c>
      <c r="L70" s="23">
        <v>1.2999999999999999E-4</v>
      </c>
      <c r="M70" s="72"/>
      <c r="N70" s="22">
        <v>1.73</v>
      </c>
      <c r="O70" s="24">
        <v>3.5160151470000001</v>
      </c>
      <c r="P70" s="24" t="s">
        <v>271</v>
      </c>
      <c r="Q70" s="72"/>
      <c r="R70" s="22">
        <v>1.73</v>
      </c>
      <c r="S70" s="23">
        <v>-2.9149999999999999E-2</v>
      </c>
      <c r="T70" s="28">
        <v>4.3399999999999998E-5</v>
      </c>
      <c r="U70" s="28">
        <v>1</v>
      </c>
      <c r="V70" s="28">
        <f t="shared" ref="V70" si="11">U70/5</f>
        <v>0.2</v>
      </c>
      <c r="W70" s="74"/>
      <c r="X70" s="70"/>
    </row>
    <row r="71" spans="1:24" s="1" customFormat="1"/>
  </sheetData>
  <mergeCells count="82">
    <mergeCell ref="A3:D3"/>
    <mergeCell ref="E3:H3"/>
    <mergeCell ref="I3:L3"/>
    <mergeCell ref="M3:P3"/>
    <mergeCell ref="Q3:T3"/>
    <mergeCell ref="W5:W10"/>
    <mergeCell ref="X5:X10"/>
    <mergeCell ref="A11:A16"/>
    <mergeCell ref="E11:E16"/>
    <mergeCell ref="I11:I16"/>
    <mergeCell ref="M11:M16"/>
    <mergeCell ref="Q11:Q16"/>
    <mergeCell ref="W11:W16"/>
    <mergeCell ref="X11:X16"/>
    <mergeCell ref="A5:A10"/>
    <mergeCell ref="E5:E10"/>
    <mergeCell ref="I5:I10"/>
    <mergeCell ref="M5:M10"/>
    <mergeCell ref="Q5:Q10"/>
    <mergeCell ref="X17:X22"/>
    <mergeCell ref="A23:A28"/>
    <mergeCell ref="E23:E28"/>
    <mergeCell ref="I23:I28"/>
    <mergeCell ref="M23:M28"/>
    <mergeCell ref="Q23:Q28"/>
    <mergeCell ref="W23:W28"/>
    <mergeCell ref="X23:X28"/>
    <mergeCell ref="A17:A22"/>
    <mergeCell ref="E17:E22"/>
    <mergeCell ref="I17:I22"/>
    <mergeCell ref="M17:M22"/>
    <mergeCell ref="Q17:Q22"/>
    <mergeCell ref="W17:W22"/>
    <mergeCell ref="X29:X34"/>
    <mergeCell ref="A35:A40"/>
    <mergeCell ref="E35:E40"/>
    <mergeCell ref="I35:I40"/>
    <mergeCell ref="M35:M40"/>
    <mergeCell ref="Q35:Q40"/>
    <mergeCell ref="W35:W40"/>
    <mergeCell ref="X35:X40"/>
    <mergeCell ref="A29:A34"/>
    <mergeCell ref="E29:E34"/>
    <mergeCell ref="I29:I34"/>
    <mergeCell ref="M29:M34"/>
    <mergeCell ref="Q29:Q34"/>
    <mergeCell ref="W29:W34"/>
    <mergeCell ref="X41:X46"/>
    <mergeCell ref="A47:A52"/>
    <mergeCell ref="E47:E52"/>
    <mergeCell ref="I47:I52"/>
    <mergeCell ref="M47:M52"/>
    <mergeCell ref="Q47:Q52"/>
    <mergeCell ref="W47:W52"/>
    <mergeCell ref="X47:X52"/>
    <mergeCell ref="A41:A46"/>
    <mergeCell ref="E41:E46"/>
    <mergeCell ref="I41:I46"/>
    <mergeCell ref="M41:M46"/>
    <mergeCell ref="Q41:Q46"/>
    <mergeCell ref="W41:W46"/>
    <mergeCell ref="X53:X58"/>
    <mergeCell ref="A59:A64"/>
    <mergeCell ref="E59:E64"/>
    <mergeCell ref="I59:I64"/>
    <mergeCell ref="M59:M64"/>
    <mergeCell ref="Q59:Q64"/>
    <mergeCell ref="W59:W64"/>
    <mergeCell ref="X59:X64"/>
    <mergeCell ref="A53:A58"/>
    <mergeCell ref="E53:E58"/>
    <mergeCell ref="I53:I58"/>
    <mergeCell ref="M53:M58"/>
    <mergeCell ref="Q53:Q58"/>
    <mergeCell ref="W53:W58"/>
    <mergeCell ref="X65:X70"/>
    <mergeCell ref="A65:A70"/>
    <mergeCell ref="E65:E70"/>
    <mergeCell ref="I65:I70"/>
    <mergeCell ref="M65:M70"/>
    <mergeCell ref="Q65:Q70"/>
    <mergeCell ref="W65:W70"/>
  </mergeCells>
  <conditionalFormatting sqref="C5:C70">
    <cfRule type="iconSet" priority="5">
      <iconSet iconSet="3Arrows">
        <cfvo type="percent" val="0"/>
        <cfvo type="num" val="-1" gte="0"/>
        <cfvo type="num" val="1" gte="0"/>
      </iconSet>
    </cfRule>
  </conditionalFormatting>
  <conditionalFormatting sqref="G5:G70">
    <cfRule type="iconSet" priority="4">
      <iconSet iconSet="3Arrows">
        <cfvo type="percent" val="0"/>
        <cfvo type="num" val="-1"/>
        <cfvo type="num" val="1"/>
      </iconSet>
    </cfRule>
  </conditionalFormatting>
  <conditionalFormatting sqref="K5:K70">
    <cfRule type="iconSet" priority="3">
      <iconSet iconSet="3Arrows">
        <cfvo type="percent" val="0"/>
        <cfvo type="num" val="-1"/>
        <cfvo type="num" val="1"/>
      </iconSet>
    </cfRule>
  </conditionalFormatting>
  <conditionalFormatting sqref="O5:O70">
    <cfRule type="iconSet" priority="2">
      <iconSet iconSet="3Arrows">
        <cfvo type="percent" val="0"/>
        <cfvo type="num" val="-1"/>
        <cfvo type="num" val="1"/>
      </iconSet>
    </cfRule>
  </conditionalFormatting>
  <conditionalFormatting sqref="S5:S70">
    <cfRule type="iconSet" priority="1">
      <iconSet iconSet="3Arrows">
        <cfvo type="percent" val="0"/>
        <cfvo type="num" val="-1"/>
        <cfvo type="num" val="1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TCS-Supporting Informatioin</vt:lpstr>
      <vt:lpstr>Contents</vt:lpstr>
      <vt:lpstr>Table S1</vt:lpstr>
      <vt:lpstr>Table S2</vt:lpstr>
      <vt:lpstr>Table S3</vt:lpstr>
      <vt:lpstr>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Zhiyuan Ma</dc:creator>
  <cp:lastModifiedBy>Zhiyuan Ma</cp:lastModifiedBy>
  <dcterms:created xsi:type="dcterms:W3CDTF">2018-09-10T01:36:24Z</dcterms:created>
  <dcterms:modified xsi:type="dcterms:W3CDTF">2019-08-06T09:09:00Z</dcterms:modified>
</cp:coreProperties>
</file>