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hidePivotFieldList="1" defaultThemeVersion="124226"/>
  <bookViews>
    <workbookView xWindow="11925" yWindow="75" windowWidth="3450" windowHeight="9510"/>
  </bookViews>
  <sheets>
    <sheet name="QA 1" sheetId="14" r:id="rId1"/>
    <sheet name="Methanol_Blk" sheetId="9" r:id="rId2"/>
  </sheets>
  <calcPr calcId="145621"/>
  <pivotCaches>
    <pivotCache cacheId="0" r:id="rId3"/>
  </pivotCaches>
</workbook>
</file>

<file path=xl/calcChain.xml><?xml version="1.0" encoding="utf-8"?>
<calcChain xmlns="http://schemas.openxmlformats.org/spreadsheetml/2006/main">
  <c r="B8" i="9" l="1"/>
  <c r="B9" i="9" l="1"/>
  <c r="F36" i="14"/>
  <c r="F35" i="14"/>
  <c r="F42" i="14"/>
  <c r="F37" i="14"/>
  <c r="F38" i="14"/>
  <c r="F40" i="14"/>
</calcChain>
</file>

<file path=xl/sharedStrings.xml><?xml version="1.0" encoding="utf-8"?>
<sst xmlns="http://schemas.openxmlformats.org/spreadsheetml/2006/main" count="59" uniqueCount="41">
  <si>
    <t>c12:0</t>
  </si>
  <si>
    <t>c14:0</t>
  </si>
  <si>
    <t>c15:0</t>
  </si>
  <si>
    <t>c16:0</t>
  </si>
  <si>
    <t>c16:1w9c/7c</t>
  </si>
  <si>
    <t>cy17:0/17:1w6c</t>
  </si>
  <si>
    <t>c18:1w9c</t>
  </si>
  <si>
    <t>c18:0</t>
  </si>
  <si>
    <t>c19:0</t>
  </si>
  <si>
    <t>c20:0</t>
  </si>
  <si>
    <t>c22:0</t>
  </si>
  <si>
    <t>c23:0</t>
  </si>
  <si>
    <t>c18:2w6c/6t</t>
  </si>
  <si>
    <t>Identifier 1</t>
  </si>
  <si>
    <t>Component</t>
  </si>
  <si>
    <t>Average of final d13C</t>
  </si>
  <si>
    <t>Data</t>
  </si>
  <si>
    <t>Sample ID</t>
  </si>
  <si>
    <t>FMIX2</t>
  </si>
  <si>
    <t>FMIX 1</t>
  </si>
  <si>
    <t>FMIX 2</t>
  </si>
  <si>
    <t>c18:2n6c</t>
  </si>
  <si>
    <t>c17:1n10c</t>
  </si>
  <si>
    <t>StdDev of final d13C2</t>
  </si>
  <si>
    <t>Quality Assurance</t>
  </si>
  <si>
    <t>QC materials --&gt;</t>
  </si>
  <si>
    <t>Additional FAMEs mixtures are analyzed to verify Rt and construct component tables</t>
  </si>
  <si>
    <t xml:space="preserve">N.B. Sample materials are inherently variable in fatty acid composition and all fatty acids may not be measureable with the same quality between different sample types.  Sample fatty acid composition will impact measurement error. </t>
  </si>
  <si>
    <t xml:space="preserve">* Average standard deviation of replicate measurements of reference materials (FMIX1 and FMIX2) will be no greater than +/- 0.5‰ across FAMEs.   </t>
  </si>
  <si>
    <t xml:space="preserve">* Standard deviation of replicate measurements of individual FAMEs from  reference materials (FMIX1 and FMIX2) will be no greater than +/- 1.0‰.   </t>
  </si>
  <si>
    <r>
      <t xml:space="preserve">A calibrated internal standard (c12:0 or c13:0) is added to each sample and reference mixture for use in both </t>
    </r>
    <r>
      <rPr>
        <sz val="11"/>
        <color theme="1"/>
        <rFont val="Symbol"/>
        <family val="1"/>
        <charset val="2"/>
      </rPr>
      <t>d</t>
    </r>
    <r>
      <rPr>
        <vertAlign val="superscript"/>
        <sz val="11"/>
        <color theme="1"/>
        <rFont val="맑은 고딕"/>
        <family val="2"/>
        <scheme val="minor"/>
      </rPr>
      <t>13</t>
    </r>
    <r>
      <rPr>
        <sz val="11"/>
        <color theme="1"/>
        <rFont val="맑은 고딕"/>
        <family val="2"/>
        <scheme val="minor"/>
      </rPr>
      <t>C and total C calculations.</t>
    </r>
  </si>
  <si>
    <r>
      <t xml:space="preserve">Two reference mixtures, composed of pure FAMEs of calibrated </t>
    </r>
    <r>
      <rPr>
        <sz val="11"/>
        <color theme="1"/>
        <rFont val="Symbol"/>
        <family val="1"/>
        <charset val="2"/>
      </rPr>
      <t>d</t>
    </r>
    <r>
      <rPr>
        <vertAlign val="superscript"/>
        <sz val="11"/>
        <color theme="1"/>
        <rFont val="맑은 고딕"/>
        <family val="2"/>
        <scheme val="minor"/>
      </rPr>
      <t>13</t>
    </r>
    <r>
      <rPr>
        <sz val="11"/>
        <color theme="1"/>
        <rFont val="맑은 고딕"/>
        <family val="2"/>
        <scheme val="minor"/>
      </rPr>
      <t xml:space="preserve">C (FMIX 1, FMIX 2), are co-analyzed with samples.   </t>
    </r>
  </si>
  <si>
    <r>
      <t xml:space="preserve">One mixture is used for isotopic calibration of </t>
    </r>
    <r>
      <rPr>
        <sz val="11"/>
        <color theme="1"/>
        <rFont val="Symbol"/>
        <family val="1"/>
        <charset val="2"/>
      </rPr>
      <t>d</t>
    </r>
    <r>
      <rPr>
        <vertAlign val="superscript"/>
        <sz val="11"/>
        <color theme="1"/>
        <rFont val="맑은 고딕"/>
        <family val="2"/>
        <scheme val="minor"/>
      </rPr>
      <t>13</t>
    </r>
    <r>
      <rPr>
        <sz val="11"/>
        <color theme="1"/>
        <rFont val="맑은 고딕"/>
        <family val="2"/>
        <scheme val="minor"/>
      </rPr>
      <t>C measurements (FMIX1), while the other is not involved in corrections and serves as the primary QA standard (FMIX2).</t>
    </r>
  </si>
  <si>
    <t>FMIX1</t>
  </si>
  <si>
    <t xml:space="preserve"> </t>
  </si>
  <si>
    <r>
      <t xml:space="preserve">δ </t>
    </r>
    <r>
      <rPr>
        <b/>
        <vertAlign val="superscript"/>
        <sz val="11"/>
        <color theme="1"/>
        <rFont val="Calibri"/>
        <family val="2"/>
      </rPr>
      <t>13</t>
    </r>
    <r>
      <rPr>
        <b/>
        <sz val="11"/>
        <color theme="1"/>
        <rFont val="Calibri"/>
        <family val="2"/>
      </rPr>
      <t>C</t>
    </r>
  </si>
  <si>
    <r>
      <t xml:space="preserve">Known δ </t>
    </r>
    <r>
      <rPr>
        <b/>
        <vertAlign val="superscript"/>
        <sz val="11"/>
        <color theme="1"/>
        <rFont val="맑은 고딕"/>
        <family val="2"/>
        <scheme val="minor"/>
      </rPr>
      <t>13</t>
    </r>
    <r>
      <rPr>
        <b/>
        <sz val="11"/>
        <color theme="1"/>
        <rFont val="맑은 고딕"/>
        <family val="2"/>
        <scheme val="minor"/>
      </rPr>
      <t>C values</t>
    </r>
  </si>
  <si>
    <r>
      <t xml:space="preserve">DOC- </t>
    </r>
    <r>
      <rPr>
        <b/>
        <sz val="11"/>
        <color theme="1"/>
        <rFont val="Symbol"/>
        <family val="1"/>
        <charset val="2"/>
      </rPr>
      <t>d</t>
    </r>
    <r>
      <rPr>
        <b/>
        <sz val="11"/>
        <color theme="1"/>
        <rFont val="맑은 고딕"/>
        <family val="2"/>
        <scheme val="minor"/>
      </rPr>
      <t xml:space="preserve"> </t>
    </r>
    <r>
      <rPr>
        <b/>
        <vertAlign val="superscript"/>
        <sz val="11"/>
        <color theme="1"/>
        <rFont val="맑은 고딕"/>
        <family val="2"/>
        <scheme val="minor"/>
      </rPr>
      <t>13</t>
    </r>
    <r>
      <rPr>
        <b/>
        <sz val="11"/>
        <color theme="1"/>
        <rFont val="맑은 고딕"/>
        <family val="2"/>
        <scheme val="minor"/>
      </rPr>
      <t>C measurements of MeOH</t>
    </r>
  </si>
  <si>
    <r>
      <rPr>
        <b/>
        <sz val="11"/>
        <color theme="1"/>
        <rFont val="맑은 고딕"/>
        <family val="2"/>
      </rPr>
      <t xml:space="preserve">∆, </t>
    </r>
    <r>
      <rPr>
        <b/>
        <sz val="11"/>
        <color theme="1"/>
        <rFont val="Times New Roman"/>
        <family val="1"/>
      </rPr>
      <t>‰</t>
    </r>
  </si>
  <si>
    <t xml:space="preserve">Mean </t>
    <phoneticPr fontId="9" type="noConversion"/>
  </si>
  <si>
    <t>SD</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</si>
</sst>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7" formatCode="0.0%"/>
  </numFmts>
  <fonts count="18" x14ac:knownFonts="1">
    <font>
      <sz val="11"/>
      <color theme="1"/>
      <name val="맑은 고딕"/>
      <family val="2"/>
      <scheme val="minor"/>
    </font>
    <font>
      <b/>
      <sz val="11"/>
      <color theme="1"/>
      <name val="맑은 고딕"/>
      <family val="2"/>
      <scheme val="minor"/>
    </font>
    <font>
      <sz val="11"/>
      <color theme="1"/>
      <name val="Arial"/>
      <family val="2"/>
    </font>
    <font>
      <sz val="11"/>
      <color theme="1"/>
      <name val="Symbol"/>
      <family val="1"/>
      <charset val="2"/>
    </font>
    <font>
      <vertAlign val="superscript"/>
      <sz val="11"/>
      <color theme="1"/>
      <name val="맑은 고딕"/>
      <family val="2"/>
      <scheme val="minor"/>
    </font>
    <font>
      <b/>
      <sz val="11"/>
      <color theme="1"/>
      <name val="Calibri"/>
      <family val="2"/>
    </font>
    <font>
      <b/>
      <vertAlign val="superscript"/>
      <sz val="11"/>
      <color theme="1"/>
      <name val="Calibri"/>
      <family val="2"/>
    </font>
    <font>
      <b/>
      <vertAlign val="superscript"/>
      <sz val="11"/>
      <color theme="1"/>
      <name val="맑은 고딕"/>
      <family val="2"/>
      <scheme val="minor"/>
    </font>
    <font>
      <b/>
      <sz val="11"/>
      <color theme="1"/>
      <name val="Symbol"/>
      <family val="1"/>
      <charset val="2"/>
    </font>
    <font>
      <sz val="8"/>
      <name val="맑은 고딕"/>
      <family val="3"/>
      <charset val="129"/>
      <scheme val="minor"/>
    </font>
    <font>
      <b/>
      <sz val="11"/>
      <color theme="1"/>
      <name val="맑은 고딕"/>
      <family val="3"/>
      <charset val="129"/>
      <scheme val="minor"/>
    </font>
    <font>
      <sz val="10"/>
      <name val="MS Sans Serif"/>
      <family val="2"/>
    </font>
    <font>
      <sz val="11"/>
      <color theme="1"/>
      <name val="맑은 고딕"/>
      <family val="2"/>
      <scheme val="minor"/>
    </font>
    <font>
      <sz val="11"/>
      <color rgb="FFFF0000"/>
      <name val="맑은 고딕"/>
      <family val="2"/>
      <scheme val="minor"/>
    </font>
    <font>
      <sz val="11"/>
      <color rgb="FFFF0000"/>
      <name val="맑은 고딕"/>
      <family val="3"/>
      <charset val="129"/>
      <scheme val="minor"/>
    </font>
    <font>
      <b/>
      <sz val="11"/>
      <color theme="1"/>
      <name val="Times New Roman"/>
      <family val="1"/>
    </font>
    <font>
      <b/>
      <sz val="11"/>
      <color theme="1"/>
      <name val="맑은 고딕"/>
      <family val="2"/>
    </font>
    <font>
      <sz val="11"/>
      <name val="맑은 고딕"/>
      <family val="2"/>
      <scheme val="minor"/>
    </font>
  </fonts>
  <fills count="3">
    <fill>
      <patternFill patternType="none"/>
    </fill>
    <fill>
      <patternFill patternType="gray125"/>
    </fill>
    <fill>
      <patternFill patternType="solid">
        <fgColor theme="8"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s>
  <cellStyleXfs count="4">
    <xf numFmtId="0" fontId="0" fillId="0" borderId="0"/>
    <xf numFmtId="0" fontId="2" fillId="0" borderId="0"/>
    <xf numFmtId="0" fontId="11" fillId="0" borderId="0"/>
    <xf numFmtId="9" fontId="12" fillId="0" borderId="0" applyFont="0" applyFill="0" applyBorder="0" applyAlignment="0" applyProtection="0">
      <alignment vertical="center"/>
    </xf>
  </cellStyleXfs>
  <cellXfs count="23">
    <xf numFmtId="0" fontId="0" fillId="0" borderId="0" xfId="0"/>
    <xf numFmtId="2" fontId="0" fillId="0" borderId="0" xfId="0" applyNumberFormat="1"/>
    <xf numFmtId="0" fontId="1" fillId="0" borderId="0" xfId="0" applyFont="1"/>
    <xf numFmtId="2" fontId="13" fillId="0" borderId="0" xfId="0" applyNumberFormat="1" applyFont="1"/>
    <xf numFmtId="177" fontId="14" fillId="0" borderId="0" xfId="3" applyNumberFormat="1" applyFont="1" applyAlignment="1"/>
    <xf numFmtId="0" fontId="14" fillId="0" borderId="0" xfId="0" applyFont="1"/>
    <xf numFmtId="177" fontId="0" fillId="0" borderId="0" xfId="0" applyNumberFormat="1"/>
    <xf numFmtId="0" fontId="0" fillId="0" borderId="1" xfId="0" applyBorder="1"/>
    <xf numFmtId="0" fontId="0" fillId="0" borderId="1" xfId="0" pivotButton="1" applyBorder="1"/>
    <xf numFmtId="2" fontId="0" fillId="0" borderId="1" xfId="0" applyNumberFormat="1" applyBorder="1" applyAlignment="1">
      <alignment horizontal="center"/>
    </xf>
    <xf numFmtId="0" fontId="1" fillId="0" borderId="1" xfId="0" applyFont="1" applyBorder="1"/>
    <xf numFmtId="0" fontId="0" fillId="0" borderId="1" xfId="0" applyBorder="1"/>
    <xf numFmtId="2" fontId="0" fillId="0" borderId="1" xfId="0" applyNumberFormat="1" applyBorder="1"/>
    <xf numFmtId="0" fontId="1" fillId="2" borderId="1" xfId="0" applyFont="1" applyFill="1" applyBorder="1"/>
    <xf numFmtId="2" fontId="0" fillId="2" borderId="1" xfId="0" applyNumberFormat="1" applyFill="1" applyBorder="1"/>
    <xf numFmtId="0" fontId="0" fillId="2" borderId="1" xfId="0" applyFill="1" applyBorder="1"/>
    <xf numFmtId="0" fontId="16" fillId="2" borderId="2" xfId="0" applyFont="1" applyFill="1" applyBorder="1" applyAlignment="1">
      <alignment horizontal="center" wrapText="1"/>
    </xf>
    <xf numFmtId="0" fontId="5" fillId="2" borderId="1" xfId="0" applyFont="1" applyFill="1" applyBorder="1" applyAlignment="1">
      <alignment horizontal="right"/>
    </xf>
    <xf numFmtId="0" fontId="1" fillId="2" borderId="3" xfId="0" applyFont="1" applyFill="1" applyBorder="1" applyAlignment="1">
      <alignment horizontal="center" wrapText="1"/>
    </xf>
    <xf numFmtId="2" fontId="17" fillId="0" borderId="1" xfId="0" applyNumberFormat="1" applyFont="1" applyBorder="1"/>
    <xf numFmtId="0" fontId="5" fillId="0" borderId="1" xfId="0" applyFont="1" applyBorder="1"/>
    <xf numFmtId="2" fontId="1" fillId="0" borderId="1" xfId="0" applyNumberFormat="1" applyFont="1" applyBorder="1" applyAlignment="1">
      <alignment horizontal="right"/>
    </xf>
    <xf numFmtId="2" fontId="10" fillId="0" borderId="1" xfId="0" applyNumberFormat="1" applyFont="1" applyBorder="1" applyAlignment="1">
      <alignment horizontal="right"/>
    </xf>
  </cellXfs>
  <cellStyles count="4">
    <cellStyle name="Normal 2" xfId="1"/>
    <cellStyle name="백분율" xfId="3" builtinId="5"/>
    <cellStyle name="표준" xfId="0" builtinId="0"/>
    <cellStyle name="표준 2" xfId="2"/>
  </cellStyles>
  <dxfs count="2">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ulian Herszage" refreshedDate="43066.472036805557" createdVersion="6" refreshedVersion="6" minRefreshableVersion="3" recordCount="1261">
  <cacheSource type="worksheet">
    <worksheetSource ref="A1:J954" sheet="Data"/>
  </cacheSource>
  <cacheFields count="14">
    <cacheField name="Analysis" numFmtId="0">
      <sharedItems containsSemiMixedTypes="0" containsString="0" containsNumber="1" containsInteger="1" minValue="17015" maxValue="17054"/>
    </cacheField>
    <cacheField name="Row" numFmtId="0">
      <sharedItems containsSemiMixedTypes="0" containsString="0" containsNumber="1" containsInteger="1" minValue="5" maxValue="42"/>
    </cacheField>
    <cacheField name="Identifier 1" numFmtId="0">
      <sharedItems count="26">
        <s v="APR CM1"/>
        <s v="APR CM3"/>
        <s v="APR CM5"/>
        <s v="APR OM1"/>
        <s v="APR OM3"/>
        <s v="APR OM5"/>
        <s v="FMIX1"/>
        <s v="FMIX2"/>
        <s v="JAN CM1"/>
        <s v="JAN CM3"/>
        <s v="JAN CM5"/>
        <s v="JAN OM1"/>
        <s v="JAN OM3"/>
        <s v="JAN OM5"/>
        <s v="JUL CM1"/>
        <s v="JUL CM3"/>
        <s v="JUL CM5"/>
        <s v="JUL OM1"/>
        <s v="JUL OM3"/>
        <s v="JUL OM5"/>
        <s v="OCT CM1"/>
        <s v="OCT CM3"/>
        <s v="OCT CM5"/>
        <s v="OCT OM1"/>
        <s v="OCT OM3"/>
        <s v="OCT OM5"/>
      </sharedItems>
    </cacheField>
    <cacheField name="Identifier 2" numFmtId="0">
      <sharedItems containsNonDate="0" containsString="0" containsBlank="1"/>
    </cacheField>
    <cacheField name="Preparation" numFmtId="0">
      <sharedItems containsNonDate="0" containsString="0" containsBlank="1"/>
    </cacheField>
    <cacheField name="Comment" numFmtId="0">
      <sharedItems containsNonDate="0" containsString="0" containsBlank="1"/>
    </cacheField>
    <cacheField name="Peak Nr." numFmtId="0">
      <sharedItems containsSemiMixedTypes="0" containsString="0" containsNumber="1" containsInteger="1" minValue="1" maxValue="44"/>
    </cacheField>
    <cacheField name="d 13C/12C" numFmtId="0">
      <sharedItems containsSemiMixedTypes="0" containsString="0" containsNumber="1" minValue="-46.238" maxValue="4.2130000000000001"/>
    </cacheField>
    <cacheField name="Area 44" numFmtId="0">
      <sharedItems containsSemiMixedTypes="0" containsString="0" containsNumber="1" minValue="0.11600000000000001" maxValue="142.13499999999999"/>
    </cacheField>
    <cacheField name="Area All" numFmtId="0">
      <sharedItems containsSemiMixedTypes="0" containsString="0" containsNumber="1" minValue="0.11700000000000001" maxValue="144.34700000000001"/>
    </cacheField>
    <cacheField name="Rt" numFmtId="0">
      <sharedItems containsSemiMixedTypes="0" containsString="0" containsNumber="1" minValue="66.7" maxValue="2838.8"/>
    </cacheField>
    <cacheField name="Component" numFmtId="0">
      <sharedItems containsBlank="1" count="21">
        <m/>
        <s v="c12:0"/>
        <s v="c14:0"/>
        <s v="-"/>
        <s v="i15:0"/>
        <s v="c16:1w9c/7c"/>
        <s v="c16:0"/>
        <s v="c18:2w6c/6t"/>
        <s v="c18:1w9c"/>
        <s v="c18:1w9t/7c"/>
        <s v="c18:0"/>
        <s v="c19:0"/>
        <s v="c15:0"/>
        <s v="c18:1w7t/5c"/>
        <s v="i17:0"/>
        <s v="c20:0"/>
        <s v="c22:0"/>
        <s v="cy17:0/17:1w6c"/>
        <s v="c23:0"/>
        <s v="c13:0"/>
        <s v="c14:1"/>
      </sharedItems>
    </cacheField>
    <cacheField name="final d13C" numFmtId="0">
      <sharedItems containsSemiMixedTypes="0" containsString="0" containsNumber="1" minValue="-46.238" maxValue="4.2130000000000001"/>
    </cacheField>
    <cacheField name="ug C" numFmtId="0">
      <sharedItems containsSemiMixedTypes="0" containsString="0" containsNumber="1" minValue="0.32737404225679118" maxValue="2613.807106598985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61">
  <r>
    <n v="17034"/>
    <n v="22"/>
    <x v="0"/>
    <m/>
    <m/>
    <m/>
    <n v="1"/>
    <n v="-42.587000000000003"/>
    <n v="139.78100000000001"/>
    <n v="141.95500000000001"/>
    <n v="66.7"/>
    <x v="0"/>
    <n v="-42.587000000000003"/>
    <n v="1477.5435857403072"/>
  </r>
  <r>
    <n v="17034"/>
    <n v="22"/>
    <x v="0"/>
    <m/>
    <m/>
    <m/>
    <n v="2"/>
    <n v="-42.665999999999997"/>
    <n v="139.465"/>
    <n v="141.63399999999999"/>
    <n v="126.4"/>
    <x v="0"/>
    <n v="-42.665999999999997"/>
    <n v="1474.2024460057246"/>
  </r>
  <r>
    <n v="17034"/>
    <n v="22"/>
    <x v="0"/>
    <m/>
    <m/>
    <m/>
    <n v="3"/>
    <n v="-42.716000000000001"/>
    <n v="139.48599999999999"/>
    <n v="141.655"/>
    <n v="186.2"/>
    <x v="0"/>
    <n v="-42.716000000000001"/>
    <n v="1474.4210252406974"/>
  </r>
  <r>
    <n v="17034"/>
    <n v="22"/>
    <x v="0"/>
    <m/>
    <m/>
    <m/>
    <n v="4"/>
    <n v="-42.762999999999998"/>
    <n v="139.44200000000001"/>
    <n v="141.61099999999999"/>
    <n v="246"/>
    <x v="0"/>
    <n v="-42.762999999999998"/>
    <n v="1473.9630497007545"/>
  </r>
  <r>
    <n v="17034"/>
    <n v="22"/>
    <x v="0"/>
    <m/>
    <m/>
    <m/>
    <n v="5"/>
    <n v="-42.765000000000001"/>
    <n v="139.465"/>
    <n v="141.63300000000001"/>
    <n v="305.60000000000002"/>
    <x v="0"/>
    <n v="-42.765000000000001"/>
    <n v="1474.1920374707261"/>
  </r>
  <r>
    <n v="17034"/>
    <n v="22"/>
    <x v="0"/>
    <m/>
    <m/>
    <m/>
    <n v="6"/>
    <n v="-42.765000000000001"/>
    <n v="139.34800000000001"/>
    <n v="141.51400000000001"/>
    <n v="365.3"/>
    <x v="0"/>
    <n v="-42.765000000000001"/>
    <n v="1472.9534218058811"/>
  </r>
  <r>
    <n v="17034"/>
    <n v="22"/>
    <x v="0"/>
    <m/>
    <m/>
    <m/>
    <n v="7"/>
    <n v="-42.802999999999997"/>
    <n v="139.309"/>
    <n v="141.47499999999999"/>
    <n v="425.1"/>
    <x v="0"/>
    <n v="-42.802999999999997"/>
    <n v="1472.5474889409315"/>
  </r>
  <r>
    <n v="17034"/>
    <n v="22"/>
    <x v="0"/>
    <m/>
    <m/>
    <m/>
    <n v="8"/>
    <n v="-26.132999999999999"/>
    <n v="2.3359999999999999"/>
    <n v="2.3730000000000002"/>
    <n v="869"/>
    <x v="0"/>
    <n v="-26.132999999999999"/>
    <n v="24.699453551912569"/>
  </r>
  <r>
    <n v="17034"/>
    <n v="22"/>
    <x v="0"/>
    <m/>
    <m/>
    <m/>
    <n v="9"/>
    <n v="-31.634"/>
    <n v="0.77100000000000002"/>
    <n v="0.78300000000000003"/>
    <n v="995.3"/>
    <x v="0"/>
    <n v="-31.634"/>
    <n v="8.1498829039812648"/>
  </r>
  <r>
    <n v="17034"/>
    <n v="22"/>
    <x v="0"/>
    <m/>
    <m/>
    <m/>
    <n v="10"/>
    <n v="-28.905000000000001"/>
    <n v="0.32800000000000001"/>
    <n v="0.33300000000000002"/>
    <n v="1127.5999999999999"/>
    <x v="0"/>
    <n v="-28.905000000000001"/>
    <n v="3.4660421545667446"/>
  </r>
  <r>
    <n v="17034"/>
    <n v="22"/>
    <x v="0"/>
    <m/>
    <m/>
    <m/>
    <n v="11"/>
    <n v="-29.01"/>
    <n v="3.7829999999999999"/>
    <n v="3.843"/>
    <n v="1229.8"/>
    <x v="1"/>
    <n v="-29.01"/>
    <n v="40"/>
  </r>
  <r>
    <n v="17034"/>
    <n v="22"/>
    <x v="0"/>
    <m/>
    <m/>
    <m/>
    <n v="12"/>
    <n v="-32.799999999999997"/>
    <n v="1.18"/>
    <n v="1.1990000000000001"/>
    <n v="1347.2"/>
    <x v="0"/>
    <n v="-32.799999999999997"/>
    <n v="12.479833463440022"/>
  </r>
  <r>
    <n v="17034"/>
    <n v="22"/>
    <x v="0"/>
    <m/>
    <m/>
    <m/>
    <n v="13"/>
    <n v="-32.380000000000003"/>
    <n v="0.65100000000000002"/>
    <n v="0.66200000000000003"/>
    <n v="1410.5"/>
    <x v="0"/>
    <n v="-32.380000000000003"/>
    <n v="6.8904501691386946"/>
  </r>
  <r>
    <n v="17034"/>
    <n v="22"/>
    <x v="0"/>
    <m/>
    <m/>
    <m/>
    <n v="14"/>
    <n v="-28.699000000000002"/>
    <n v="0.72099999999999997"/>
    <n v="0.73199999999999998"/>
    <n v="1542.4"/>
    <x v="0"/>
    <n v="-28.699000000000002"/>
    <n v="7.6190476190476186"/>
  </r>
  <r>
    <n v="17034"/>
    <n v="22"/>
    <x v="0"/>
    <m/>
    <m/>
    <m/>
    <n v="15"/>
    <n v="-27.628"/>
    <n v="11.061"/>
    <n v="11.236000000000001"/>
    <n v="1563.9"/>
    <x v="2"/>
    <n v="-27.628"/>
    <n v="116.95029924538122"/>
  </r>
  <r>
    <n v="17034"/>
    <n v="22"/>
    <x v="0"/>
    <m/>
    <m/>
    <m/>
    <n v="16"/>
    <n v="-37.694000000000003"/>
    <n v="0.22900000000000001"/>
    <n v="0.23200000000000001"/>
    <n v="1661.8"/>
    <x v="3"/>
    <n v="-37.694000000000003"/>
    <n v="2.4147801196981526"/>
  </r>
  <r>
    <n v="17034"/>
    <n v="22"/>
    <x v="0"/>
    <m/>
    <m/>
    <m/>
    <n v="17"/>
    <n v="-34.203000000000003"/>
    <n v="1.1930000000000001"/>
    <n v="1.2110000000000001"/>
    <n v="1669.5"/>
    <x v="4"/>
    <n v="-34.203000000000003"/>
    <n v="12.604735883424409"/>
  </r>
  <r>
    <n v="17034"/>
    <n v="22"/>
    <x v="0"/>
    <m/>
    <m/>
    <m/>
    <n v="18"/>
    <n v="-43.978999999999999"/>
    <n v="0.53600000000000003"/>
    <n v="0.54500000000000004"/>
    <n v="1673.9"/>
    <x v="0"/>
    <n v="-43.978999999999999"/>
    <n v="5.6726515742909189"/>
  </r>
  <r>
    <n v="17034"/>
    <n v="22"/>
    <x v="0"/>
    <m/>
    <m/>
    <m/>
    <n v="19"/>
    <n v="-33.442"/>
    <n v="0.92500000000000004"/>
    <n v="0.94"/>
    <n v="1718"/>
    <x v="0"/>
    <n v="-33.442"/>
    <n v="9.7840228987769962"/>
  </r>
  <r>
    <n v="17034"/>
    <n v="22"/>
    <x v="0"/>
    <m/>
    <m/>
    <m/>
    <n v="20"/>
    <n v="-36.506"/>
    <n v="0.32900000000000001"/>
    <n v="0.33400000000000002"/>
    <n v="1812.4"/>
    <x v="0"/>
    <n v="-36.506"/>
    <n v="3.4764506895654441"/>
  </r>
  <r>
    <n v="17034"/>
    <n v="22"/>
    <x v="0"/>
    <m/>
    <m/>
    <m/>
    <n v="21"/>
    <n v="-35.637999999999998"/>
    <n v="1.252"/>
    <n v="1.272"/>
    <n v="1836.1"/>
    <x v="5"/>
    <n v="-35.637999999999998"/>
    <n v="13.239656518345043"/>
  </r>
  <r>
    <n v="17034"/>
    <n v="22"/>
    <x v="0"/>
    <m/>
    <m/>
    <m/>
    <n v="22"/>
    <n v="-29.888999999999999"/>
    <n v="30.542999999999999"/>
    <n v="31.023"/>
    <n v="1870.8"/>
    <x v="6"/>
    <n v="-29.888999999999999"/>
    <n v="322.90398126463697"/>
  </r>
  <r>
    <n v="17034"/>
    <n v="22"/>
    <x v="0"/>
    <m/>
    <m/>
    <m/>
    <n v="23"/>
    <n v="-39.002000000000002"/>
    <n v="0.34399999999999997"/>
    <n v="0.35"/>
    <n v="1957.3"/>
    <x v="3"/>
    <n v="-39.002000000000002"/>
    <n v="3.6429872495446265"/>
  </r>
  <r>
    <n v="17034"/>
    <n v="22"/>
    <x v="0"/>
    <m/>
    <m/>
    <m/>
    <n v="24"/>
    <n v="-35.823"/>
    <n v="0.93"/>
    <n v="0.94399999999999995"/>
    <n v="1963.6"/>
    <x v="0"/>
    <n v="-35.823"/>
    <n v="9.8256570387717925"/>
  </r>
  <r>
    <n v="17034"/>
    <n v="22"/>
    <x v="0"/>
    <m/>
    <m/>
    <m/>
    <n v="25"/>
    <n v="-39.408999999999999"/>
    <n v="0.51700000000000002"/>
    <n v="0.52500000000000002"/>
    <n v="1969.2"/>
    <x v="0"/>
    <n v="-39.408999999999999"/>
    <n v="5.4644808743169406"/>
  </r>
  <r>
    <n v="17034"/>
    <n v="22"/>
    <x v="0"/>
    <m/>
    <m/>
    <m/>
    <n v="26"/>
    <n v="-33.555"/>
    <n v="0.46200000000000002"/>
    <n v="0.46899999999999997"/>
    <n v="2008.7"/>
    <x v="0"/>
    <n v="-33.555"/>
    <n v="4.8816029143897994"/>
  </r>
  <r>
    <n v="17034"/>
    <n v="22"/>
    <x v="0"/>
    <m/>
    <m/>
    <m/>
    <n v="27"/>
    <n v="-33.369"/>
    <n v="2.145"/>
    <n v="2.1789999999999998"/>
    <n v="2102.3000000000002"/>
    <x v="7"/>
    <n v="-33.369"/>
    <n v="22.680197762164976"/>
  </r>
  <r>
    <n v="17034"/>
    <n v="22"/>
    <x v="0"/>
    <m/>
    <m/>
    <m/>
    <n v="28"/>
    <n v="-33.125999999999998"/>
    <n v="21.097999999999999"/>
    <n v="21.428999999999998"/>
    <n v="2113.4"/>
    <x v="8"/>
    <n v="-33.125999999999998"/>
    <n v="223.0444964871194"/>
  </r>
  <r>
    <n v="17034"/>
    <n v="22"/>
    <x v="0"/>
    <m/>
    <m/>
    <m/>
    <n v="29"/>
    <n v="-37.276000000000003"/>
    <n v="2.581"/>
    <n v="2.621"/>
    <n v="2124.3000000000002"/>
    <x v="9"/>
    <n v="-37.276000000000003"/>
    <n v="27.280770231589905"/>
  </r>
  <r>
    <n v="17034"/>
    <n v="22"/>
    <x v="0"/>
    <m/>
    <m/>
    <m/>
    <n v="30"/>
    <n v="-36.375999999999998"/>
    <n v="0.93700000000000006"/>
    <n v="0.95099999999999996"/>
    <n v="2131.1999999999998"/>
    <x v="0"/>
    <n v="-36.375999999999998"/>
    <n v="9.8985167837626857"/>
  </r>
  <r>
    <n v="17034"/>
    <n v="22"/>
    <x v="0"/>
    <m/>
    <m/>
    <m/>
    <n v="31"/>
    <n v="-35.917999999999999"/>
    <n v="0.32900000000000001"/>
    <n v="0.33500000000000002"/>
    <n v="2138.9"/>
    <x v="3"/>
    <n v="-35.917999999999999"/>
    <n v="3.4868592245641428"/>
  </r>
  <r>
    <n v="17034"/>
    <n v="22"/>
    <x v="0"/>
    <m/>
    <m/>
    <m/>
    <n v="32"/>
    <n v="-33.466000000000001"/>
    <n v="13.891999999999999"/>
    <n v="14.11"/>
    <n v="2147.5"/>
    <x v="10"/>
    <n v="-33.466000000000001"/>
    <n v="146.86442883164193"/>
  </r>
  <r>
    <n v="17034"/>
    <n v="22"/>
    <x v="0"/>
    <m/>
    <m/>
    <m/>
    <n v="33"/>
    <n v="-19.727"/>
    <n v="0.73799999999999999"/>
    <n v="0.75"/>
    <n v="2167.6999999999998"/>
    <x v="0"/>
    <n v="-19.727"/>
    <n v="7.8064012490241996"/>
  </r>
  <r>
    <n v="17034"/>
    <n v="22"/>
    <x v="0"/>
    <m/>
    <m/>
    <m/>
    <n v="34"/>
    <n v="-40.188000000000002"/>
    <n v="0.52300000000000002"/>
    <n v="0.53100000000000003"/>
    <n v="2224.6"/>
    <x v="0"/>
    <n v="-40.188000000000002"/>
    <n v="5.5269320843091343"/>
  </r>
  <r>
    <n v="17034"/>
    <n v="22"/>
    <x v="0"/>
    <m/>
    <m/>
    <m/>
    <n v="35"/>
    <n v="-37.405999999999999"/>
    <n v="1.617"/>
    <n v="1.6419999999999999"/>
    <n v="2258"/>
    <x v="11"/>
    <n v="-37.405999999999999"/>
    <n v="17.090814467863645"/>
  </r>
  <r>
    <n v="17034"/>
    <n v="22"/>
    <x v="0"/>
    <m/>
    <m/>
    <m/>
    <n v="36"/>
    <n v="-34.518000000000001"/>
    <n v="0.19700000000000001"/>
    <n v="0.2"/>
    <n v="2344.8000000000002"/>
    <x v="0"/>
    <n v="-34.518000000000001"/>
    <n v="2.0817069997397866"/>
  </r>
  <r>
    <n v="17034"/>
    <n v="22"/>
    <x v="0"/>
    <m/>
    <m/>
    <m/>
    <n v="37"/>
    <n v="-35.356999999999999"/>
    <n v="0.46899999999999997"/>
    <n v="0.47699999999999998"/>
    <n v="2393.6999999999998"/>
    <x v="0"/>
    <n v="-35.356999999999999"/>
    <n v="4.9648711943793913"/>
  </r>
  <r>
    <n v="17034"/>
    <n v="22"/>
    <x v="0"/>
    <m/>
    <m/>
    <m/>
    <n v="38"/>
    <n v="-34.914999999999999"/>
    <n v="0.27300000000000002"/>
    <n v="0.27700000000000002"/>
    <n v="2516.6"/>
    <x v="0"/>
    <n v="-34.914999999999999"/>
    <n v="2.8831641946396047"/>
  </r>
  <r>
    <n v="17034"/>
    <n v="22"/>
    <x v="0"/>
    <m/>
    <m/>
    <m/>
    <n v="39"/>
    <n v="-34.92"/>
    <n v="0.17399999999999999"/>
    <n v="0.17699999999999999"/>
    <n v="2621.3000000000002"/>
    <x v="0"/>
    <n v="-34.92"/>
    <n v="1.842310694769711"/>
  </r>
  <r>
    <n v="17035"/>
    <n v="23"/>
    <x v="1"/>
    <m/>
    <m/>
    <m/>
    <n v="1"/>
    <n v="-43.067999999999998"/>
    <n v="139.65899999999999"/>
    <n v="141.833"/>
    <n v="66.7"/>
    <x v="0"/>
    <n v="-43.067999999999998"/>
    <n v="1359.856184084372"/>
  </r>
  <r>
    <n v="17035"/>
    <n v="23"/>
    <x v="1"/>
    <m/>
    <m/>
    <m/>
    <n v="2"/>
    <n v="-43.152000000000001"/>
    <n v="139.37"/>
    <n v="141.53800000000001"/>
    <n v="126.4"/>
    <x v="0"/>
    <n v="-43.152000000000001"/>
    <n v="1357.0278044103547"/>
  </r>
  <r>
    <n v="17035"/>
    <n v="23"/>
    <x v="1"/>
    <m/>
    <m/>
    <m/>
    <n v="3"/>
    <n v="-43.194000000000003"/>
    <n v="139.411"/>
    <n v="141.58000000000001"/>
    <n v="186.2"/>
    <x v="0"/>
    <n v="-43.194000000000003"/>
    <n v="1357.4304889741134"/>
  </r>
  <r>
    <n v="17035"/>
    <n v="23"/>
    <x v="1"/>
    <m/>
    <m/>
    <m/>
    <n v="4"/>
    <n v="-43.213000000000001"/>
    <n v="139.43600000000001"/>
    <n v="141.60499999999999"/>
    <n v="246"/>
    <x v="0"/>
    <n v="-43.213000000000001"/>
    <n v="1357.6701821668266"/>
  </r>
  <r>
    <n v="17035"/>
    <n v="23"/>
    <x v="1"/>
    <m/>
    <m/>
    <m/>
    <n v="5"/>
    <n v="-43.225000000000001"/>
    <n v="139.619"/>
    <n v="141.791"/>
    <n v="305.60000000000002"/>
    <x v="0"/>
    <n v="-43.225000000000001"/>
    <n v="1359.4534995206138"/>
  </r>
  <r>
    <n v="17035"/>
    <n v="23"/>
    <x v="1"/>
    <m/>
    <m/>
    <m/>
    <n v="6"/>
    <n v="-43.238"/>
    <n v="139.476"/>
    <n v="141.64599999999999"/>
    <n v="365.3"/>
    <x v="0"/>
    <n v="-43.238"/>
    <n v="1358.0632790028765"/>
  </r>
  <r>
    <n v="17035"/>
    <n v="23"/>
    <x v="1"/>
    <m/>
    <m/>
    <m/>
    <n v="7"/>
    <n v="-43.26"/>
    <n v="139.47499999999999"/>
    <n v="141.64500000000001"/>
    <n v="425.1"/>
    <x v="0"/>
    <n v="-43.26"/>
    <n v="1358.0536912751679"/>
  </r>
  <r>
    <n v="17035"/>
    <n v="23"/>
    <x v="1"/>
    <m/>
    <m/>
    <m/>
    <n v="8"/>
    <n v="-26.654"/>
    <n v="2.4740000000000002"/>
    <n v="2.5129999999999999"/>
    <n v="869.2"/>
    <x v="0"/>
    <n v="-26.654"/>
    <n v="24.093959731543624"/>
  </r>
  <r>
    <n v="17035"/>
    <n v="23"/>
    <x v="1"/>
    <m/>
    <m/>
    <m/>
    <n v="9"/>
    <n v="-32.152000000000001"/>
    <n v="0.75"/>
    <n v="0.76100000000000001"/>
    <n v="995.3"/>
    <x v="0"/>
    <n v="-32.152000000000001"/>
    <n v="7.2962607861936721"/>
  </r>
  <r>
    <n v="17035"/>
    <n v="23"/>
    <x v="1"/>
    <m/>
    <m/>
    <m/>
    <n v="10"/>
    <n v="-30.727"/>
    <n v="0.33200000000000002"/>
    <n v="0.33700000000000002"/>
    <n v="1127.5999999999999"/>
    <x v="0"/>
    <n v="-30.727"/>
    <n v="3.2310642377756476"/>
  </r>
  <r>
    <n v="17035"/>
    <n v="23"/>
    <x v="1"/>
    <m/>
    <m/>
    <m/>
    <n v="11"/>
    <n v="-29.01"/>
    <n v="4.1070000000000002"/>
    <n v="4.1719999999999997"/>
    <n v="1229.8"/>
    <x v="1"/>
    <n v="-29.01"/>
    <n v="40"/>
  </r>
  <r>
    <n v="17035"/>
    <n v="23"/>
    <x v="1"/>
    <m/>
    <m/>
    <m/>
    <n v="12"/>
    <n v="-33.243000000000002"/>
    <n v="1.1519999999999999"/>
    <n v="1.17"/>
    <n v="1347.2"/>
    <x v="0"/>
    <n v="-33.243000000000002"/>
    <n v="11.217641418983701"/>
  </r>
  <r>
    <n v="17035"/>
    <n v="23"/>
    <x v="1"/>
    <m/>
    <m/>
    <m/>
    <n v="13"/>
    <n v="-32.618000000000002"/>
    <n v="0.64500000000000002"/>
    <n v="0.65500000000000003"/>
    <n v="1410.5"/>
    <x v="0"/>
    <n v="-32.618000000000002"/>
    <n v="6.2799616490891665"/>
  </r>
  <r>
    <n v="17035"/>
    <n v="23"/>
    <x v="1"/>
    <m/>
    <m/>
    <m/>
    <n v="14"/>
    <n v="-28.635000000000002"/>
    <n v="0.79800000000000004"/>
    <n v="0.81100000000000005"/>
    <n v="1542.4"/>
    <x v="0"/>
    <n v="-28.635000000000002"/>
    <n v="7.775647171620327"/>
  </r>
  <r>
    <n v="17035"/>
    <n v="23"/>
    <x v="1"/>
    <m/>
    <m/>
    <m/>
    <n v="15"/>
    <n v="-27.548999999999999"/>
    <n v="12.289"/>
    <n v="12.483000000000001"/>
    <n v="1564.2"/>
    <x v="2"/>
    <n v="-27.548999999999999"/>
    <n v="119.68360498561843"/>
  </r>
  <r>
    <n v="17035"/>
    <n v="23"/>
    <x v="1"/>
    <m/>
    <m/>
    <m/>
    <n v="16"/>
    <n v="-37.113"/>
    <n v="0.253"/>
    <n v="0.25700000000000001"/>
    <n v="1661.8"/>
    <x v="3"/>
    <n v="-37.113"/>
    <n v="2.4640460210930013"/>
  </r>
  <r>
    <n v="17035"/>
    <n v="23"/>
    <x v="1"/>
    <m/>
    <m/>
    <m/>
    <n v="17"/>
    <n v="-33.728000000000002"/>
    <n v="1.2010000000000001"/>
    <n v="1.22"/>
    <n v="1669.7"/>
    <x v="4"/>
    <n v="-33.728000000000002"/>
    <n v="11.697027804410356"/>
  </r>
  <r>
    <n v="17035"/>
    <n v="23"/>
    <x v="1"/>
    <m/>
    <m/>
    <m/>
    <n v="18"/>
    <n v="-43.552999999999997"/>
    <n v="0.59499999999999997"/>
    <n v="0.60399999999999998"/>
    <n v="1674.1"/>
    <x v="0"/>
    <n v="-43.552999999999997"/>
    <n v="5.7909875359539784"/>
  </r>
  <r>
    <n v="17035"/>
    <n v="23"/>
    <x v="1"/>
    <m/>
    <m/>
    <m/>
    <n v="19"/>
    <n v="-32.988999999999997"/>
    <n v="1.0369999999999999"/>
    <n v="1.0529999999999999"/>
    <n v="1718.2"/>
    <x v="12"/>
    <n v="-32.988999999999997"/>
    <n v="10.09587727708533"/>
  </r>
  <r>
    <n v="17035"/>
    <n v="23"/>
    <x v="1"/>
    <m/>
    <m/>
    <m/>
    <n v="20"/>
    <n v="-36.414999999999999"/>
    <n v="0.36199999999999999"/>
    <n v="0.36699999999999999"/>
    <n v="1812.4"/>
    <x v="0"/>
    <n v="-36.414999999999999"/>
    <n v="3.5186960690316398"/>
  </r>
  <r>
    <n v="17035"/>
    <n v="23"/>
    <x v="1"/>
    <m/>
    <m/>
    <m/>
    <n v="21"/>
    <n v="-35.109000000000002"/>
    <n v="1.45"/>
    <n v="1.4730000000000001"/>
    <n v="1836.3"/>
    <x v="5"/>
    <n v="-35.109000000000002"/>
    <n v="14.122722914669225"/>
  </r>
  <r>
    <n v="17035"/>
    <n v="23"/>
    <x v="1"/>
    <m/>
    <m/>
    <m/>
    <n v="22"/>
    <n v="-29.818999999999999"/>
    <n v="35.402000000000001"/>
    <n v="35.96"/>
    <n v="1871.4"/>
    <x v="6"/>
    <n v="-29.818999999999999"/>
    <n v="344.77468839884949"/>
  </r>
  <r>
    <n v="17035"/>
    <n v="23"/>
    <x v="1"/>
    <m/>
    <m/>
    <m/>
    <n v="23"/>
    <n v="-38.688000000000002"/>
    <n v="0.40200000000000002"/>
    <n v="0.40899999999999997"/>
    <n v="1957.5"/>
    <x v="3"/>
    <n v="-38.688000000000002"/>
    <n v="3.9213806327900285"/>
  </r>
  <r>
    <n v="17035"/>
    <n v="23"/>
    <x v="1"/>
    <m/>
    <m/>
    <m/>
    <n v="24"/>
    <n v="-34.912999999999997"/>
    <n v="0.97099999999999997"/>
    <n v="0.98599999999999999"/>
    <n v="1963.8"/>
    <x v="0"/>
    <n v="-34.912999999999997"/>
    <n v="9.4534995206136152"/>
  </r>
  <r>
    <n v="17035"/>
    <n v="23"/>
    <x v="1"/>
    <m/>
    <m/>
    <m/>
    <n v="25"/>
    <n v="-38.31"/>
    <n v="0.60699999999999998"/>
    <n v="0.61599999999999999"/>
    <n v="1969.4"/>
    <x v="0"/>
    <n v="-38.31"/>
    <n v="5.9060402684563762"/>
  </r>
  <r>
    <n v="17035"/>
    <n v="23"/>
    <x v="1"/>
    <m/>
    <m/>
    <m/>
    <n v="26"/>
    <n v="-40.034999999999997"/>
    <n v="0.253"/>
    <n v="0.25700000000000001"/>
    <n v="1975.9"/>
    <x v="0"/>
    <n v="-40.034999999999997"/>
    <n v="2.4640460210930013"/>
  </r>
  <r>
    <n v="17035"/>
    <n v="23"/>
    <x v="1"/>
    <m/>
    <m/>
    <m/>
    <n v="27"/>
    <n v="-33.429000000000002"/>
    <n v="0.54800000000000004"/>
    <n v="0.55700000000000005"/>
    <n v="2008.9"/>
    <x v="0"/>
    <n v="-33.429000000000002"/>
    <n v="5.340364333652925"/>
  </r>
  <r>
    <n v="17035"/>
    <n v="23"/>
    <x v="1"/>
    <m/>
    <m/>
    <m/>
    <n v="28"/>
    <n v="-33.229999999999997"/>
    <n v="2.5329999999999999"/>
    <n v="2.573"/>
    <n v="2102.5"/>
    <x v="7"/>
    <n v="-33.229999999999997"/>
    <n v="24.669223394055606"/>
  </r>
  <r>
    <n v="17035"/>
    <n v="23"/>
    <x v="1"/>
    <m/>
    <m/>
    <m/>
    <n v="29"/>
    <n v="-32.658999999999999"/>
    <n v="25.234000000000002"/>
    <n v="25.631"/>
    <n v="2114"/>
    <x v="8"/>
    <n v="-32.658999999999999"/>
    <n v="245.74304889741131"/>
  </r>
  <r>
    <n v="17035"/>
    <n v="23"/>
    <x v="1"/>
    <m/>
    <m/>
    <m/>
    <n v="30"/>
    <n v="-36.58"/>
    <n v="3.1440000000000001"/>
    <n v="3.1930000000000001"/>
    <n v="2124.6999999999998"/>
    <x v="13"/>
    <n v="-36.58"/>
    <n v="30.613614573346123"/>
  </r>
  <r>
    <n v="17035"/>
    <n v="23"/>
    <x v="1"/>
    <m/>
    <m/>
    <m/>
    <n v="31"/>
    <n v="-35.776000000000003"/>
    <n v="1.113"/>
    <n v="1.1299999999999999"/>
    <n v="2131.6"/>
    <x v="0"/>
    <n v="-35.776000000000003"/>
    <n v="10.834132310642378"/>
  </r>
  <r>
    <n v="17035"/>
    <n v="23"/>
    <x v="1"/>
    <m/>
    <m/>
    <m/>
    <n v="32"/>
    <n v="-35.337000000000003"/>
    <n v="0.38200000000000001"/>
    <n v="0.38800000000000001"/>
    <n v="2139.1"/>
    <x v="3"/>
    <n v="-35.337000000000003"/>
    <n v="3.7200383509108343"/>
  </r>
  <r>
    <n v="17035"/>
    <n v="23"/>
    <x v="1"/>
    <m/>
    <m/>
    <m/>
    <n v="33"/>
    <n v="-32.978000000000002"/>
    <n v="16.693000000000001"/>
    <n v="16.954999999999998"/>
    <n v="2147.9"/>
    <x v="10"/>
    <n v="-32.978000000000002"/>
    <n v="162.55992329817832"/>
  </r>
  <r>
    <n v="17035"/>
    <n v="23"/>
    <x v="1"/>
    <m/>
    <m/>
    <m/>
    <n v="34"/>
    <n v="-25.690999999999999"/>
    <n v="0.79700000000000004"/>
    <n v="0.81"/>
    <n v="2168"/>
    <x v="0"/>
    <n v="-25.690999999999999"/>
    <n v="7.7660594439117938"/>
  </r>
  <r>
    <n v="17035"/>
    <n v="23"/>
    <x v="1"/>
    <m/>
    <m/>
    <m/>
    <n v="35"/>
    <n v="-42.470999999999997"/>
    <n v="0.503"/>
    <n v="0.51100000000000001"/>
    <n v="2224.6"/>
    <x v="0"/>
    <n v="-42.470999999999997"/>
    <n v="4.8993288590604038"/>
  </r>
  <r>
    <n v="17035"/>
    <n v="23"/>
    <x v="1"/>
    <m/>
    <m/>
    <m/>
    <n v="36"/>
    <n v="-36.951000000000001"/>
    <n v="1.9079999999999999"/>
    <n v="1.9379999999999999"/>
    <n v="2258.1999999999998"/>
    <x v="11"/>
    <n v="-36.951000000000001"/>
    <n v="18.581016299137104"/>
  </r>
  <r>
    <n v="17035"/>
    <n v="23"/>
    <x v="1"/>
    <m/>
    <m/>
    <m/>
    <n v="37"/>
    <n v="-35.936"/>
    <n v="0.23300000000000001"/>
    <n v="0.23699999999999999"/>
    <n v="2344.8000000000002"/>
    <x v="0"/>
    <n v="-35.936"/>
    <n v="2.2722914669223395"/>
  </r>
  <r>
    <n v="17035"/>
    <n v="23"/>
    <x v="1"/>
    <m/>
    <m/>
    <m/>
    <n v="38"/>
    <n v="-35.548999999999999"/>
    <n v="0.51100000000000001"/>
    <n v="0.51900000000000002"/>
    <n v="2393.6999999999998"/>
    <x v="0"/>
    <n v="-35.548999999999999"/>
    <n v="4.9760306807286678"/>
  </r>
  <r>
    <n v="17035"/>
    <n v="23"/>
    <x v="1"/>
    <m/>
    <m/>
    <m/>
    <n v="39"/>
    <n v="-35.61"/>
    <n v="0.3"/>
    <n v="0.30399999999999999"/>
    <n v="2516.6"/>
    <x v="0"/>
    <n v="-35.61"/>
    <n v="2.9146692233940557"/>
  </r>
  <r>
    <n v="17035"/>
    <n v="23"/>
    <x v="1"/>
    <m/>
    <m/>
    <m/>
    <n v="40"/>
    <n v="-35.167000000000002"/>
    <n v="0.191"/>
    <n v="0.19400000000000001"/>
    <n v="2621.3000000000002"/>
    <x v="0"/>
    <n v="-35.167000000000002"/>
    <n v="1.8600191754554172"/>
  </r>
  <r>
    <n v="17036"/>
    <n v="24"/>
    <x v="2"/>
    <m/>
    <m/>
    <m/>
    <n v="1"/>
    <n v="-43.313000000000002"/>
    <n v="139.87700000000001"/>
    <n v="142.054"/>
    <n v="66.7"/>
    <x v="0"/>
    <n v="-43.313000000000002"/>
    <n v="1516.8606513614523"/>
  </r>
  <r>
    <n v="17036"/>
    <n v="24"/>
    <x v="2"/>
    <m/>
    <m/>
    <m/>
    <n v="2"/>
    <n v="-43.393000000000001"/>
    <n v="139.48699999999999"/>
    <n v="141.65700000000001"/>
    <n v="126.4"/>
    <x v="0"/>
    <n v="-43.393000000000001"/>
    <n v="1512.6214628937535"/>
  </r>
  <r>
    <n v="17036"/>
    <n v="24"/>
    <x v="2"/>
    <m/>
    <m/>
    <m/>
    <n v="3"/>
    <n v="-43.433999999999997"/>
    <n v="139.61500000000001"/>
    <n v="141.78700000000001"/>
    <n v="186.2"/>
    <x v="0"/>
    <n v="-43.433999999999997"/>
    <n v="1514.0096102509344"/>
  </r>
  <r>
    <n v="17036"/>
    <n v="24"/>
    <x v="2"/>
    <m/>
    <m/>
    <m/>
    <n v="4"/>
    <n v="-43.457999999999998"/>
    <n v="139.63200000000001"/>
    <n v="141.804"/>
    <n v="246"/>
    <x v="0"/>
    <n v="-43.457999999999998"/>
    <n v="1514.1911372130271"/>
  </r>
  <r>
    <n v="17036"/>
    <n v="24"/>
    <x v="2"/>
    <m/>
    <m/>
    <m/>
    <n v="5"/>
    <n v="-43.466999999999999"/>
    <n v="139.53299999999999"/>
    <n v="141.70400000000001"/>
    <n v="305.60000000000002"/>
    <x v="0"/>
    <n v="-43.466999999999999"/>
    <n v="1513.1233315536574"/>
  </r>
  <r>
    <n v="17036"/>
    <n v="24"/>
    <x v="2"/>
    <m/>
    <m/>
    <m/>
    <n v="6"/>
    <n v="-43.49"/>
    <n v="139.43199999999999"/>
    <n v="141.601"/>
    <n v="365.3"/>
    <x v="0"/>
    <n v="-43.49"/>
    <n v="1512.0234917245061"/>
  </r>
  <r>
    <n v="17036"/>
    <n v="24"/>
    <x v="2"/>
    <m/>
    <m/>
    <m/>
    <n v="7"/>
    <n v="-43.502000000000002"/>
    <n v="139.43100000000001"/>
    <n v="141.601"/>
    <n v="425.1"/>
    <x v="0"/>
    <n v="-43.502000000000002"/>
    <n v="1512.0234917245061"/>
  </r>
  <r>
    <n v="17036"/>
    <n v="24"/>
    <x v="2"/>
    <m/>
    <m/>
    <m/>
    <n v="8"/>
    <n v="-26.39"/>
    <n v="2.2709999999999999"/>
    <n v="2.3069999999999999"/>
    <n v="868.6"/>
    <x v="0"/>
    <n v="-26.39"/>
    <n v="24.634276561665779"/>
  </r>
  <r>
    <n v="17036"/>
    <n v="24"/>
    <x v="2"/>
    <m/>
    <m/>
    <m/>
    <n v="9"/>
    <n v="-31.893000000000001"/>
    <n v="0.80100000000000005"/>
    <n v="0.81299999999999994"/>
    <n v="995"/>
    <x v="0"/>
    <n v="-31.893000000000001"/>
    <n v="8.6812600106780557"/>
  </r>
  <r>
    <n v="17036"/>
    <n v="24"/>
    <x v="2"/>
    <m/>
    <m/>
    <m/>
    <n v="10"/>
    <n v="-30.452999999999999"/>
    <n v="0.32800000000000001"/>
    <n v="0.33300000000000002"/>
    <n v="1127.0999999999999"/>
    <x v="0"/>
    <n v="-30.452999999999999"/>
    <n v="3.5557928457020829"/>
  </r>
  <r>
    <n v="17036"/>
    <n v="24"/>
    <x v="2"/>
    <m/>
    <m/>
    <m/>
    <n v="11"/>
    <n v="-29.01"/>
    <n v="3.6880000000000002"/>
    <n v="3.746"/>
    <n v="1229.3"/>
    <x v="1"/>
    <n v="-29.01"/>
    <n v="40"/>
  </r>
  <r>
    <n v="17036"/>
    <n v="24"/>
    <x v="2"/>
    <m/>
    <m/>
    <m/>
    <n v="12"/>
    <n v="-32.970999999999997"/>
    <n v="1.236"/>
    <n v="1.256"/>
    <n v="1346.8"/>
    <x v="0"/>
    <n v="-32.970999999999997"/>
    <n v="13.411639081687133"/>
  </r>
  <r>
    <n v="17036"/>
    <n v="24"/>
    <x v="2"/>
    <m/>
    <m/>
    <m/>
    <n v="13"/>
    <n v="-32.975999999999999"/>
    <n v="0.69799999999999995"/>
    <n v="0.70899999999999996"/>
    <n v="1410.1"/>
    <x v="0"/>
    <n v="-32.975999999999999"/>
    <n v="7.570742124933262"/>
  </r>
  <r>
    <n v="17036"/>
    <n v="24"/>
    <x v="2"/>
    <m/>
    <m/>
    <m/>
    <n v="14"/>
    <n v="-28.663"/>
    <n v="0.71899999999999997"/>
    <n v="0.73"/>
    <n v="1542"/>
    <x v="0"/>
    <n v="-28.663"/>
    <n v="7.7949813134009602"/>
  </r>
  <r>
    <n v="17036"/>
    <n v="24"/>
    <x v="2"/>
    <m/>
    <m/>
    <m/>
    <n v="15"/>
    <n v="-27.664000000000001"/>
    <n v="11.044"/>
    <n v="11.218"/>
    <n v="1563.5"/>
    <x v="2"/>
    <n v="-27.664000000000001"/>
    <n v="119.786438868126"/>
  </r>
  <r>
    <n v="17036"/>
    <n v="24"/>
    <x v="2"/>
    <m/>
    <m/>
    <m/>
    <n v="16"/>
    <n v="-36.424999999999997"/>
    <n v="0.23699999999999999"/>
    <n v="0.24099999999999999"/>
    <n v="1661.1"/>
    <x v="3"/>
    <n v="-36.424999999999997"/>
    <n v="2.5734116390816868"/>
  </r>
  <r>
    <n v="17036"/>
    <n v="24"/>
    <x v="2"/>
    <m/>
    <m/>
    <m/>
    <n v="17"/>
    <n v="-33.875"/>
    <n v="1.2949999999999999"/>
    <n v="1.3149999999999999"/>
    <n v="1669.1"/>
    <x v="4"/>
    <n v="-33.875"/>
    <n v="14.041644420715429"/>
  </r>
  <r>
    <n v="17036"/>
    <n v="24"/>
    <x v="2"/>
    <m/>
    <m/>
    <m/>
    <n v="18"/>
    <n v="-44.095999999999997"/>
    <n v="0.54"/>
    <n v="0.54900000000000004"/>
    <n v="1673.5"/>
    <x v="0"/>
    <n v="-44.095999999999997"/>
    <n v="5.8622530699412714"/>
  </r>
  <r>
    <n v="17036"/>
    <n v="24"/>
    <x v="2"/>
    <m/>
    <m/>
    <m/>
    <n v="19"/>
    <n v="-33.386000000000003"/>
    <n v="0.94599999999999995"/>
    <n v="0.96099999999999997"/>
    <n v="1717.6"/>
    <x v="0"/>
    <n v="-33.386000000000003"/>
    <n v="10.261612386545648"/>
  </r>
  <r>
    <n v="17036"/>
    <n v="24"/>
    <x v="2"/>
    <m/>
    <m/>
    <m/>
    <n v="20"/>
    <n v="-35.572000000000003"/>
    <n v="0.35799999999999998"/>
    <n v="0.36399999999999999"/>
    <n v="1811.8"/>
    <x v="0"/>
    <n v="-35.572000000000003"/>
    <n v="3.8868126001067802"/>
  </r>
  <r>
    <n v="17036"/>
    <n v="24"/>
    <x v="2"/>
    <m/>
    <m/>
    <m/>
    <n v="21"/>
    <n v="-34.799999999999997"/>
    <n v="1.3169999999999999"/>
    <n v="1.337"/>
    <n v="1835.6"/>
    <x v="5"/>
    <n v="-34.799999999999997"/>
    <n v="14.276561665776828"/>
  </r>
  <r>
    <n v="17036"/>
    <n v="24"/>
    <x v="2"/>
    <m/>
    <m/>
    <m/>
    <n v="22"/>
    <n v="-29.972999999999999"/>
    <n v="31.893000000000001"/>
    <n v="32.396000000000001"/>
    <n v="1870.6"/>
    <x v="6"/>
    <n v="-29.972999999999999"/>
    <n v="345.92632140950349"/>
  </r>
  <r>
    <n v="17036"/>
    <n v="24"/>
    <x v="2"/>
    <m/>
    <m/>
    <m/>
    <n v="23"/>
    <n v="-39.453000000000003"/>
    <n v="0.373"/>
    <n v="0.379"/>
    <n v="1956.9"/>
    <x v="3"/>
    <n v="-39.453000000000003"/>
    <n v="4.0469834490122798"/>
  </r>
  <r>
    <n v="17036"/>
    <n v="24"/>
    <x v="2"/>
    <m/>
    <m/>
    <m/>
    <n v="24"/>
    <n v="-36.219000000000001"/>
    <n v="1.0609999999999999"/>
    <n v="1.077"/>
    <n v="1963.3"/>
    <x v="14"/>
    <n v="-36.219000000000001"/>
    <n v="11.500266951414842"/>
  </r>
  <r>
    <n v="17036"/>
    <n v="24"/>
    <x v="2"/>
    <m/>
    <m/>
    <m/>
    <n v="25"/>
    <n v="-38.804000000000002"/>
    <n v="0.55000000000000004"/>
    <n v="0.55900000000000005"/>
    <n v="1968.8"/>
    <x v="0"/>
    <n v="-38.804000000000002"/>
    <n v="5.9690336358782705"/>
  </r>
  <r>
    <n v="17036"/>
    <n v="24"/>
    <x v="2"/>
    <m/>
    <m/>
    <m/>
    <n v="26"/>
    <n v="-34.29"/>
    <n v="0.49399999999999999"/>
    <n v="0.502"/>
    <n v="2008.3"/>
    <x v="0"/>
    <n v="-34.29"/>
    <n v="5.3603844100373728"/>
  </r>
  <r>
    <n v="17036"/>
    <n v="24"/>
    <x v="2"/>
    <m/>
    <m/>
    <m/>
    <n v="27"/>
    <n v="-32.884999999999998"/>
    <n v="2.3149999999999999"/>
    <n v="2.351"/>
    <n v="2101.9"/>
    <x v="7"/>
    <n v="-32.884999999999998"/>
    <n v="25.104111051788575"/>
  </r>
  <r>
    <n v="17036"/>
    <n v="24"/>
    <x v="2"/>
    <m/>
    <m/>
    <m/>
    <n v="28"/>
    <n v="-33.088999999999999"/>
    <n v="22.701000000000001"/>
    <n v="23.058"/>
    <n v="2113.1999999999998"/>
    <x v="8"/>
    <n v="-33.088999999999999"/>
    <n v="246.21462893753335"/>
  </r>
  <r>
    <n v="17036"/>
    <n v="24"/>
    <x v="2"/>
    <m/>
    <m/>
    <m/>
    <n v="29"/>
    <n v="-36.521999999999998"/>
    <n v="2.875"/>
    <n v="2.9209999999999998"/>
    <n v="2123.9"/>
    <x v="9"/>
    <n v="-36.521999999999998"/>
    <n v="31.190603310197538"/>
  </r>
  <r>
    <n v="17036"/>
    <n v="24"/>
    <x v="2"/>
    <m/>
    <m/>
    <m/>
    <n v="30"/>
    <n v="-36.027999999999999"/>
    <n v="1.01"/>
    <n v="1.026"/>
    <n v="2131"/>
    <x v="13"/>
    <n v="-36.027999999999999"/>
    <n v="10.955686065136145"/>
  </r>
  <r>
    <n v="17036"/>
    <n v="24"/>
    <x v="2"/>
    <m/>
    <m/>
    <m/>
    <n v="31"/>
    <n v="-35.524999999999999"/>
    <n v="0.35399999999999998"/>
    <n v="0.35899999999999999"/>
    <n v="2138.5"/>
    <x v="3"/>
    <n v="-35.524999999999999"/>
    <n v="3.8334223171382806"/>
  </r>
  <r>
    <n v="17036"/>
    <n v="24"/>
    <x v="2"/>
    <m/>
    <m/>
    <m/>
    <n v="32"/>
    <n v="-32.963000000000001"/>
    <n v="15.004"/>
    <n v="15.24"/>
    <n v="2147.1"/>
    <x v="10"/>
    <n v="-32.963000000000001"/>
    <n v="162.73358248798718"/>
  </r>
  <r>
    <n v="17036"/>
    <n v="24"/>
    <x v="2"/>
    <m/>
    <m/>
    <m/>
    <n v="33"/>
    <n v="-25.273"/>
    <n v="0.73899999999999999"/>
    <n v="0.751"/>
    <n v="2167.3000000000002"/>
    <x v="0"/>
    <n v="-25.273"/>
    <n v="8.0192205018686593"/>
  </r>
  <r>
    <n v="17036"/>
    <n v="24"/>
    <x v="2"/>
    <m/>
    <m/>
    <m/>
    <n v="34"/>
    <n v="-39.624000000000002"/>
    <n v="0.60399999999999998"/>
    <n v="0.61299999999999999"/>
    <n v="2224.1999999999998"/>
    <x v="0"/>
    <n v="-39.624000000000002"/>
    <n v="6.5456486919380676"/>
  </r>
  <r>
    <n v="17036"/>
    <n v="24"/>
    <x v="2"/>
    <m/>
    <m/>
    <m/>
    <n v="35"/>
    <n v="-36.247"/>
    <n v="1.7210000000000001"/>
    <n v="1.748"/>
    <n v="2257.8000000000002"/>
    <x v="11"/>
    <n v="-36.247"/>
    <n v="18.665242925787506"/>
  </r>
  <r>
    <n v="17036"/>
    <n v="24"/>
    <x v="2"/>
    <m/>
    <m/>
    <m/>
    <n v="36"/>
    <n v="-35.604999999999997"/>
    <n v="0.216"/>
    <n v="0.219"/>
    <n v="2344.4"/>
    <x v="0"/>
    <n v="-35.604999999999997"/>
    <n v="2.3384943940202882"/>
  </r>
  <r>
    <n v="17036"/>
    <n v="24"/>
    <x v="2"/>
    <m/>
    <m/>
    <m/>
    <n v="37"/>
    <n v="-34.54"/>
    <n v="0.54700000000000004"/>
    <n v="0.55500000000000005"/>
    <n v="2393.3000000000002"/>
    <x v="0"/>
    <n v="-34.54"/>
    <n v="5.9263214095034709"/>
  </r>
  <r>
    <n v="17036"/>
    <n v="24"/>
    <x v="2"/>
    <m/>
    <m/>
    <m/>
    <n v="38"/>
    <n v="-35.482999999999997"/>
    <n v="0.32200000000000001"/>
    <n v="0.32700000000000001"/>
    <n v="2516.4"/>
    <x v="0"/>
    <n v="-35.482999999999997"/>
    <n v="3.4917245061398825"/>
  </r>
  <r>
    <n v="17036"/>
    <n v="24"/>
    <x v="2"/>
    <m/>
    <m/>
    <m/>
    <n v="39"/>
    <n v="-34.615000000000002"/>
    <n v="0.20300000000000001"/>
    <n v="0.20599999999999999"/>
    <n v="2620.9"/>
    <x v="0"/>
    <n v="-34.615000000000002"/>
    <n v="2.1996796583021889"/>
  </r>
  <r>
    <n v="17029"/>
    <n v="17"/>
    <x v="3"/>
    <m/>
    <m/>
    <m/>
    <n v="1"/>
    <n v="-44.695"/>
    <n v="139.429"/>
    <n v="141.59800000000001"/>
    <n v="66.7"/>
    <x v="0"/>
    <n v="-44.695"/>
    <n v="1721.033120632027"/>
  </r>
  <r>
    <n v="17029"/>
    <n v="17"/>
    <x v="3"/>
    <m/>
    <m/>
    <m/>
    <n v="2"/>
    <n v="-44.752000000000002"/>
    <n v="139.19200000000001"/>
    <n v="141.357"/>
    <n v="126.4"/>
    <x v="0"/>
    <n v="-44.752000000000002"/>
    <n v="1718.1039197812215"/>
  </r>
  <r>
    <n v="17029"/>
    <n v="17"/>
    <x v="3"/>
    <m/>
    <m/>
    <m/>
    <n v="3"/>
    <n v="-44.780999999999999"/>
    <n v="139.40799999999999"/>
    <n v="141.577"/>
    <n v="186.2"/>
    <x v="0"/>
    <n v="-44.780999999999999"/>
    <n v="1720.7778790641144"/>
  </r>
  <r>
    <n v="17029"/>
    <n v="17"/>
    <x v="3"/>
    <m/>
    <m/>
    <m/>
    <n v="4"/>
    <n v="-44.805999999999997"/>
    <n v="139.25800000000001"/>
    <n v="141.42400000000001"/>
    <n v="245.8"/>
    <x v="0"/>
    <n v="-44.805999999999997"/>
    <n v="1718.9182619264661"/>
  </r>
  <r>
    <n v="17029"/>
    <n v="17"/>
    <x v="3"/>
    <m/>
    <m/>
    <m/>
    <n v="5"/>
    <n v="-44.808"/>
    <n v="139.27199999999999"/>
    <n v="141.43799999999999"/>
    <n v="305.60000000000002"/>
    <x v="0"/>
    <n v="-44.808"/>
    <n v="1719.0884229717408"/>
  </r>
  <r>
    <n v="17029"/>
    <n v="17"/>
    <x v="3"/>
    <m/>
    <m/>
    <m/>
    <n v="6"/>
    <n v="-44.843000000000004"/>
    <n v="139.38"/>
    <n v="141.548"/>
    <n v="365.3"/>
    <x v="0"/>
    <n v="-44.843000000000004"/>
    <n v="1720.4254026131875"/>
  </r>
  <r>
    <n v="17029"/>
    <n v="17"/>
    <x v="3"/>
    <m/>
    <m/>
    <m/>
    <n v="7"/>
    <n v="-44.83"/>
    <n v="139.35599999999999"/>
    <n v="141.524"/>
    <n v="425.1"/>
    <x v="0"/>
    <n v="-44.83"/>
    <n v="1720.1336979641449"/>
  </r>
  <r>
    <n v="17029"/>
    <n v="17"/>
    <x v="3"/>
    <m/>
    <m/>
    <m/>
    <n v="8"/>
    <n v="-27.495999999999999"/>
    <n v="2.5680000000000001"/>
    <n v="2.6080000000000001"/>
    <n v="868.2"/>
    <x v="0"/>
    <n v="-27.495999999999999"/>
    <n v="31.698571862655733"/>
  </r>
  <r>
    <n v="17029"/>
    <n v="17"/>
    <x v="3"/>
    <m/>
    <m/>
    <m/>
    <n v="9"/>
    <n v="-34.51"/>
    <n v="0.80700000000000005"/>
    <n v="0.82"/>
    <n v="994.8"/>
    <x v="0"/>
    <n v="-34.51"/>
    <n v="9.9665755089638406"/>
  </r>
  <r>
    <n v="17029"/>
    <n v="17"/>
    <x v="3"/>
    <m/>
    <m/>
    <m/>
    <n v="10"/>
    <n v="-31.594999999999999"/>
    <n v="0.28999999999999998"/>
    <n v="0.29499999999999998"/>
    <n v="1127.0999999999999"/>
    <x v="0"/>
    <n v="-31.594999999999999"/>
    <n v="3.5855363111516252"/>
  </r>
  <r>
    <n v="17029"/>
    <n v="17"/>
    <x v="3"/>
    <m/>
    <m/>
    <m/>
    <n v="11"/>
    <n v="-29.01"/>
    <n v="3.24"/>
    <n v="3.2909999999999999"/>
    <n v="1229.3"/>
    <x v="1"/>
    <n v="-29.01"/>
    <n v="40"/>
  </r>
  <r>
    <n v="17029"/>
    <n v="17"/>
    <x v="3"/>
    <m/>
    <m/>
    <m/>
    <n v="12"/>
    <n v="-34.863"/>
    <n v="1.2310000000000001"/>
    <n v="1.25"/>
    <n v="1346.8"/>
    <x v="0"/>
    <n v="-34.863"/>
    <n v="15.192950470981465"/>
  </r>
  <r>
    <n v="17029"/>
    <n v="17"/>
    <x v="3"/>
    <m/>
    <m/>
    <m/>
    <n v="13"/>
    <n v="-34.409999999999997"/>
    <n v="0.69199999999999995"/>
    <n v="0.70299999999999996"/>
    <n v="1410.3"/>
    <x v="0"/>
    <n v="-34.409999999999997"/>
    <n v="8.5445153448799758"/>
  </r>
  <r>
    <n v="17029"/>
    <n v="17"/>
    <x v="3"/>
    <m/>
    <m/>
    <m/>
    <n v="14"/>
    <n v="-30.181999999999999"/>
    <n v="0.747"/>
    <n v="0.75900000000000001"/>
    <n v="1542.2"/>
    <x v="0"/>
    <n v="-30.181999999999999"/>
    <n v="9.2251595259799455"/>
  </r>
  <r>
    <n v="17029"/>
    <n v="17"/>
    <x v="3"/>
    <m/>
    <m/>
    <m/>
    <n v="15"/>
    <n v="-28.52"/>
    <n v="10.314"/>
    <n v="10.476000000000001"/>
    <n v="1563.5"/>
    <x v="2"/>
    <n v="-28.52"/>
    <n v="127.32907930720147"/>
  </r>
  <r>
    <n v="17029"/>
    <n v="17"/>
    <x v="3"/>
    <m/>
    <m/>
    <m/>
    <n v="16"/>
    <n v="-38.103000000000002"/>
    <n v="0.23200000000000001"/>
    <n v="0.23599999999999999"/>
    <n v="1661.6"/>
    <x v="3"/>
    <n v="-38.103000000000002"/>
    <n v="2.8684290489213007"/>
  </r>
  <r>
    <n v="17029"/>
    <n v="17"/>
    <x v="3"/>
    <m/>
    <m/>
    <m/>
    <n v="17"/>
    <n v="-35.487000000000002"/>
    <n v="1.3080000000000001"/>
    <n v="1.3280000000000001"/>
    <n v="1669.3"/>
    <x v="4"/>
    <n v="-35.487000000000002"/>
    <n v="16.140990580370708"/>
  </r>
  <r>
    <n v="17029"/>
    <n v="17"/>
    <x v="3"/>
    <m/>
    <m/>
    <m/>
    <n v="18"/>
    <n v="-46.238"/>
    <n v="0.50900000000000001"/>
    <n v="0.51600000000000001"/>
    <n v="1673.7"/>
    <x v="0"/>
    <n v="-46.238"/>
    <n v="6.2716499544211493"/>
  </r>
  <r>
    <n v="17029"/>
    <n v="17"/>
    <x v="3"/>
    <m/>
    <m/>
    <m/>
    <n v="19"/>
    <n v="-34.624000000000002"/>
    <n v="0.97"/>
    <n v="0.98499999999999999"/>
    <n v="1717.8"/>
    <x v="0"/>
    <n v="-34.624000000000002"/>
    <n v="11.972044971133393"/>
  </r>
  <r>
    <n v="17029"/>
    <n v="17"/>
    <x v="3"/>
    <m/>
    <m/>
    <m/>
    <n v="20"/>
    <n v="-39.326999999999998"/>
    <n v="0.379"/>
    <n v="0.38500000000000001"/>
    <n v="1812.2"/>
    <x v="0"/>
    <n v="-39.326999999999998"/>
    <n v="4.6794287450622916"/>
  </r>
  <r>
    <n v="17029"/>
    <n v="17"/>
    <x v="3"/>
    <m/>
    <m/>
    <m/>
    <n v="21"/>
    <n v="-36.137999999999998"/>
    <n v="1.2270000000000001"/>
    <n v="1.246"/>
    <n v="1835.9"/>
    <x v="5"/>
    <n v="-36.137999999999998"/>
    <n v="15.144333029474325"/>
  </r>
  <r>
    <n v="17029"/>
    <n v="17"/>
    <x v="3"/>
    <m/>
    <m/>
    <m/>
    <n v="22"/>
    <n v="-30.219000000000001"/>
    <n v="26.45"/>
    <n v="26.867000000000001"/>
    <n v="1870.1"/>
    <x v="6"/>
    <n v="-30.219000000000001"/>
    <n v="326.55120024308724"/>
  </r>
  <r>
    <n v="17029"/>
    <n v="17"/>
    <x v="3"/>
    <m/>
    <m/>
    <m/>
    <n v="23"/>
    <n v="-39.575000000000003"/>
    <n v="0.33600000000000002"/>
    <n v="0.34100000000000003"/>
    <n v="1957.1"/>
    <x v="3"/>
    <n v="-39.575000000000003"/>
    <n v="4.1446368884837437"/>
  </r>
  <r>
    <n v="17029"/>
    <n v="17"/>
    <x v="3"/>
    <m/>
    <m/>
    <m/>
    <n v="24"/>
    <n v="-37.191000000000003"/>
    <n v="1.0640000000000001"/>
    <n v="1.081"/>
    <n v="1963.6"/>
    <x v="14"/>
    <n v="-37.191000000000003"/>
    <n v="13.138863567304771"/>
  </r>
  <r>
    <n v="17029"/>
    <n v="17"/>
    <x v="3"/>
    <m/>
    <m/>
    <m/>
    <n v="25"/>
    <n v="-40.645000000000003"/>
    <n v="0.53100000000000003"/>
    <n v="0.54"/>
    <n v="1969.2"/>
    <x v="0"/>
    <n v="-40.645000000000003"/>
    <n v="6.5633546034639938"/>
  </r>
  <r>
    <n v="17029"/>
    <n v="17"/>
    <x v="3"/>
    <m/>
    <m/>
    <m/>
    <n v="26"/>
    <n v="-43.357999999999997"/>
    <n v="0.247"/>
    <n v="0.251"/>
    <n v="1975.5"/>
    <x v="0"/>
    <n v="-43.357999999999997"/>
    <n v="3.0507444545730782"/>
  </r>
  <r>
    <n v="17029"/>
    <n v="17"/>
    <x v="3"/>
    <m/>
    <m/>
    <m/>
    <n v="27"/>
    <n v="-35.97"/>
    <n v="0.50900000000000001"/>
    <n v="0.51700000000000002"/>
    <n v="2008.7"/>
    <x v="0"/>
    <n v="-35.97"/>
    <n v="6.2838043147979334"/>
  </r>
  <r>
    <n v="17029"/>
    <n v="17"/>
    <x v="3"/>
    <m/>
    <m/>
    <m/>
    <n v="28"/>
    <n v="-34.813000000000002"/>
    <n v="2.387"/>
    <n v="2.4249999999999998"/>
    <n v="2102.1"/>
    <x v="7"/>
    <n v="-34.813000000000002"/>
    <n v="29.47432391370404"/>
  </r>
  <r>
    <n v="17029"/>
    <n v="17"/>
    <x v="3"/>
    <m/>
    <m/>
    <m/>
    <n v="29"/>
    <n v="-33.573999999999998"/>
    <n v="22.37"/>
    <n v="22.721"/>
    <n v="2113.4"/>
    <x v="8"/>
    <n v="-33.573999999999998"/>
    <n v="276.15922212093591"/>
  </r>
  <r>
    <n v="17029"/>
    <n v="17"/>
    <x v="3"/>
    <m/>
    <m/>
    <m/>
    <n v="30"/>
    <n v="-37.445"/>
    <n v="2.5230000000000001"/>
    <n v="2.5630000000000002"/>
    <n v="2124.3000000000002"/>
    <x v="9"/>
    <n v="-37.445"/>
    <n v="31.151625645700399"/>
  </r>
  <r>
    <n v="17029"/>
    <n v="17"/>
    <x v="3"/>
    <m/>
    <m/>
    <m/>
    <n v="31"/>
    <n v="-37.356000000000002"/>
    <n v="0.86599999999999999"/>
    <n v="0.879"/>
    <n v="2131"/>
    <x v="0"/>
    <n v="-37.356000000000002"/>
    <n v="10.683682771194166"/>
  </r>
  <r>
    <n v="17029"/>
    <n v="17"/>
    <x v="3"/>
    <m/>
    <m/>
    <m/>
    <n v="32"/>
    <n v="-35.774999999999999"/>
    <n v="0.31"/>
    <n v="0.315"/>
    <n v="2138.6999999999998"/>
    <x v="3"/>
    <n v="-35.774999999999999"/>
    <n v="3.828623518687329"/>
  </r>
  <r>
    <n v="17029"/>
    <n v="17"/>
    <x v="3"/>
    <m/>
    <m/>
    <m/>
    <n v="33"/>
    <n v="-33.692999999999998"/>
    <n v="12.885999999999999"/>
    <n v="13.087999999999999"/>
    <n v="2147.1"/>
    <x v="10"/>
    <n v="-33.692999999999998"/>
    <n v="159.07626861136433"/>
  </r>
  <r>
    <n v="17029"/>
    <n v="17"/>
    <x v="3"/>
    <m/>
    <m/>
    <m/>
    <n v="34"/>
    <n v="-32.472000000000001"/>
    <n v="0.53200000000000003"/>
    <n v="0.54100000000000004"/>
    <n v="2167.5"/>
    <x v="0"/>
    <n v="-32.472000000000001"/>
    <n v="6.575508963840778"/>
  </r>
  <r>
    <n v="17029"/>
    <n v="17"/>
    <x v="3"/>
    <m/>
    <m/>
    <m/>
    <n v="35"/>
    <n v="-41.573"/>
    <n v="0.61099999999999999"/>
    <n v="0.62"/>
    <n v="2224.4"/>
    <x v="0"/>
    <n v="-41.573"/>
    <n v="7.5357034336068063"/>
  </r>
  <r>
    <n v="17029"/>
    <n v="17"/>
    <x v="3"/>
    <m/>
    <m/>
    <m/>
    <n v="36"/>
    <n v="-38.97"/>
    <n v="1.663"/>
    <n v="1.6890000000000001"/>
    <n v="2258"/>
    <x v="11"/>
    <n v="-38.97"/>
    <n v="20.528714676390155"/>
  </r>
  <r>
    <n v="17029"/>
    <n v="17"/>
    <x v="3"/>
    <m/>
    <m/>
    <m/>
    <n v="37"/>
    <n v="-36.612000000000002"/>
    <n v="0.32600000000000001"/>
    <n v="0.33100000000000002"/>
    <n v="2321.8000000000002"/>
    <x v="0"/>
    <n v="-36.612000000000002"/>
    <n v="4.023093284715892"/>
  </r>
  <r>
    <n v="17029"/>
    <n v="17"/>
    <x v="3"/>
    <m/>
    <m/>
    <m/>
    <n v="38"/>
    <n v="-37.841000000000001"/>
    <n v="0.251"/>
    <n v="0.255"/>
    <n v="2344.6"/>
    <x v="0"/>
    <n v="-37.841000000000001"/>
    <n v="3.0993618960802189"/>
  </r>
  <r>
    <n v="17029"/>
    <n v="17"/>
    <x v="3"/>
    <m/>
    <m/>
    <m/>
    <n v="39"/>
    <n v="-37.716000000000001"/>
    <n v="0.55800000000000005"/>
    <n v="0.56699999999999995"/>
    <n v="2393.5"/>
    <x v="0"/>
    <n v="-37.716000000000001"/>
    <n v="6.8915223336371927"/>
  </r>
  <r>
    <n v="17029"/>
    <n v="17"/>
    <x v="3"/>
    <m/>
    <m/>
    <m/>
    <n v="40"/>
    <n v="-37.286999999999999"/>
    <n v="0.11899999999999999"/>
    <n v="0.121"/>
    <n v="2479.4"/>
    <x v="0"/>
    <n v="-37.286999999999999"/>
    <n v="1.4706776055910056"/>
  </r>
  <r>
    <n v="17029"/>
    <n v="17"/>
    <x v="3"/>
    <m/>
    <m/>
    <m/>
    <n v="41"/>
    <n v="-37.273000000000003"/>
    <n v="0.33100000000000002"/>
    <n v="0.33600000000000002"/>
    <n v="2516.4"/>
    <x v="0"/>
    <n v="-37.273000000000003"/>
    <n v="4.0838650865998183"/>
  </r>
  <r>
    <n v="17029"/>
    <n v="17"/>
    <x v="3"/>
    <m/>
    <m/>
    <m/>
    <n v="42"/>
    <n v="-35.313000000000002"/>
    <n v="0.21"/>
    <n v="0.214"/>
    <n v="2621.3000000000002"/>
    <x v="0"/>
    <n v="-35.313000000000002"/>
    <n v="2.6010331206320272"/>
  </r>
  <r>
    <n v="17030"/>
    <n v="18"/>
    <x v="4"/>
    <m/>
    <m/>
    <m/>
    <n v="1"/>
    <n v="-44.408000000000001"/>
    <n v="139.43100000000001"/>
    <n v="141.6"/>
    <n v="66.7"/>
    <x v="0"/>
    <n v="-44.408000000000001"/>
    <n v="1696.8244457759135"/>
  </r>
  <r>
    <n v="17030"/>
    <n v="18"/>
    <x v="4"/>
    <m/>
    <m/>
    <m/>
    <n v="2"/>
    <n v="-44.508000000000003"/>
    <n v="139.13200000000001"/>
    <n v="141.297"/>
    <n v="126.4"/>
    <x v="0"/>
    <n v="-44.508000000000003"/>
    <n v="1693.1935290593169"/>
  </r>
  <r>
    <n v="17030"/>
    <n v="18"/>
    <x v="4"/>
    <m/>
    <m/>
    <m/>
    <n v="3"/>
    <n v="-44.555999999999997"/>
    <n v="139.215"/>
    <n v="141.381"/>
    <n v="186.2"/>
    <x v="0"/>
    <n v="-44.555999999999997"/>
    <n v="1694.2001198322348"/>
  </r>
  <r>
    <n v="17030"/>
    <n v="18"/>
    <x v="4"/>
    <m/>
    <m/>
    <m/>
    <n v="4"/>
    <n v="-44.582000000000001"/>
    <n v="139.22999999999999"/>
    <n v="141.39599999999999"/>
    <n v="246"/>
    <x v="0"/>
    <n v="-44.582000000000001"/>
    <n v="1694.3798681845415"/>
  </r>
  <r>
    <n v="17030"/>
    <n v="18"/>
    <x v="4"/>
    <m/>
    <m/>
    <m/>
    <n v="5"/>
    <n v="-44.606999999999999"/>
    <n v="139.273"/>
    <n v="141.44"/>
    <n v="305.60000000000002"/>
    <x v="0"/>
    <n v="-44.606999999999999"/>
    <n v="1694.9071300179749"/>
  </r>
  <r>
    <n v="17030"/>
    <n v="18"/>
    <x v="4"/>
    <m/>
    <m/>
    <m/>
    <n v="6"/>
    <n v="-44.618000000000002"/>
    <n v="139.13499999999999"/>
    <n v="141.30000000000001"/>
    <n v="365.3"/>
    <x v="0"/>
    <n v="-44.618000000000002"/>
    <n v="1693.2294787297783"/>
  </r>
  <r>
    <n v="17030"/>
    <n v="18"/>
    <x v="4"/>
    <m/>
    <m/>
    <m/>
    <n v="7"/>
    <n v="-44.628"/>
    <n v="139.25800000000001"/>
    <n v="141.42500000000001"/>
    <n v="425.1"/>
    <x v="0"/>
    <n v="-44.628"/>
    <n v="1694.7273816656682"/>
  </r>
  <r>
    <n v="17030"/>
    <n v="18"/>
    <x v="4"/>
    <m/>
    <m/>
    <m/>
    <n v="8"/>
    <n v="-27.678000000000001"/>
    <n v="2.3580000000000001"/>
    <n v="2.395"/>
    <n v="868.2"/>
    <x v="0"/>
    <n v="-27.678000000000001"/>
    <n v="28.699820251647694"/>
  </r>
  <r>
    <n v="17030"/>
    <n v="18"/>
    <x v="4"/>
    <m/>
    <m/>
    <m/>
    <n v="9"/>
    <n v="-33.823999999999998"/>
    <n v="0.84"/>
    <n v="0.85299999999999998"/>
    <n v="994.4"/>
    <x v="0"/>
    <n v="-33.823999999999998"/>
    <n v="10.221689634511684"/>
  </r>
  <r>
    <n v="17030"/>
    <n v="18"/>
    <x v="4"/>
    <m/>
    <m/>
    <m/>
    <n v="10"/>
    <n v="-29.01"/>
    <n v="3.286"/>
    <n v="3.3380000000000001"/>
    <n v="1228.7"/>
    <x v="1"/>
    <n v="-29.01"/>
    <n v="40"/>
  </r>
  <r>
    <n v="17030"/>
    <n v="18"/>
    <x v="4"/>
    <m/>
    <m/>
    <m/>
    <n v="11"/>
    <n v="-34.359000000000002"/>
    <n v="1.2729999999999999"/>
    <n v="1.2929999999999999"/>
    <n v="1346.2"/>
    <x v="0"/>
    <n v="-34.359000000000002"/>
    <n v="15.494307968843618"/>
  </r>
  <r>
    <n v="17030"/>
    <n v="18"/>
    <x v="4"/>
    <m/>
    <m/>
    <m/>
    <n v="12"/>
    <n v="-34.372999999999998"/>
    <n v="0.72099999999999997"/>
    <n v="0.73199999999999998"/>
    <n v="1409.7"/>
    <x v="0"/>
    <n v="-34.372999999999998"/>
    <n v="8.7717195925704008"/>
  </r>
  <r>
    <n v="17030"/>
    <n v="18"/>
    <x v="4"/>
    <m/>
    <m/>
    <m/>
    <n v="13"/>
    <n v="-29.481000000000002"/>
    <n v="0.77400000000000002"/>
    <n v="0.78600000000000003"/>
    <n v="1541.8"/>
    <x v="0"/>
    <n v="-29.481000000000002"/>
    <n v="9.4188136608747755"/>
  </r>
  <r>
    <n v="17030"/>
    <n v="18"/>
    <x v="4"/>
    <m/>
    <m/>
    <m/>
    <n v="14"/>
    <n v="-27.986000000000001"/>
    <n v="10.641"/>
    <n v="10.808999999999999"/>
    <n v="1563.1"/>
    <x v="2"/>
    <n v="-27.986000000000001"/>
    <n v="129.52666267225882"/>
  </r>
  <r>
    <n v="17030"/>
    <n v="18"/>
    <x v="4"/>
    <m/>
    <m/>
    <m/>
    <n v="15"/>
    <n v="-38.503"/>
    <n v="0.23699999999999999"/>
    <n v="0.24"/>
    <n v="1660.9"/>
    <x v="3"/>
    <n v="-38.503"/>
    <n v="2.8759736369083284"/>
  </r>
  <r>
    <n v="17030"/>
    <n v="18"/>
    <x v="4"/>
    <m/>
    <m/>
    <m/>
    <n v="16"/>
    <n v="-34.76"/>
    <n v="1.3140000000000001"/>
    <n v="1.335"/>
    <n v="1668.9"/>
    <x v="4"/>
    <n v="-34.76"/>
    <n v="15.997603355302576"/>
  </r>
  <r>
    <n v="17030"/>
    <n v="18"/>
    <x v="4"/>
    <m/>
    <m/>
    <m/>
    <n v="17"/>
    <n v="-34.225000000000001"/>
    <n v="0.98799999999999999"/>
    <n v="1.0029999999999999"/>
    <n v="1717.1"/>
    <x v="12"/>
    <n v="-34.225000000000001"/>
    <n v="12.019173157579388"/>
  </r>
  <r>
    <n v="17030"/>
    <n v="18"/>
    <x v="4"/>
    <m/>
    <m/>
    <m/>
    <n v="18"/>
    <n v="-37.555999999999997"/>
    <n v="0.38300000000000001"/>
    <n v="0.38900000000000001"/>
    <n v="1811.6"/>
    <x v="0"/>
    <n v="-37.555999999999997"/>
    <n v="4.6614739364889157"/>
  </r>
  <r>
    <n v="17030"/>
    <n v="18"/>
    <x v="4"/>
    <m/>
    <m/>
    <m/>
    <n v="19"/>
    <n v="-35.737000000000002"/>
    <n v="1.2250000000000001"/>
    <n v="1.244"/>
    <n v="1835.2"/>
    <x v="5"/>
    <n v="-35.737000000000002"/>
    <n v="14.907130017974835"/>
  </r>
  <r>
    <n v="17030"/>
    <n v="18"/>
    <x v="4"/>
    <m/>
    <m/>
    <m/>
    <n v="20"/>
    <n v="-29.648"/>
    <n v="26.196999999999999"/>
    <n v="26.61"/>
    <n v="1869.5"/>
    <x v="6"/>
    <n v="-29.648"/>
    <n v="318.87357699221087"/>
  </r>
  <r>
    <n v="17030"/>
    <n v="18"/>
    <x v="4"/>
    <m/>
    <m/>
    <m/>
    <n v="21"/>
    <n v="-37.966999999999999"/>
    <n v="0.32900000000000001"/>
    <n v="0.33400000000000002"/>
    <n v="1956.4"/>
    <x v="3"/>
    <n v="-37.966999999999999"/>
    <n v="4.0023966446974235"/>
  </r>
  <r>
    <n v="17030"/>
    <n v="18"/>
    <x v="4"/>
    <m/>
    <m/>
    <m/>
    <n v="22"/>
    <n v="-36.061"/>
    <n v="1.022"/>
    <n v="1.038"/>
    <n v="1962.9"/>
    <x v="14"/>
    <n v="-36.061"/>
    <n v="12.43858597962852"/>
  </r>
  <r>
    <n v="17030"/>
    <n v="18"/>
    <x v="4"/>
    <m/>
    <m/>
    <m/>
    <n v="23"/>
    <n v="-39.795000000000002"/>
    <n v="0.505"/>
    <n v="0.51300000000000001"/>
    <n v="1968.4"/>
    <x v="0"/>
    <n v="-39.795000000000002"/>
    <n v="6.1473936488915513"/>
  </r>
  <r>
    <n v="17030"/>
    <n v="18"/>
    <x v="4"/>
    <m/>
    <m/>
    <m/>
    <n v="24"/>
    <n v="-42.154000000000003"/>
    <n v="0.24399999999999999"/>
    <n v="0.248"/>
    <n v="1974.8"/>
    <x v="0"/>
    <n v="-42.154000000000003"/>
    <n v="2.9718394248052729"/>
  </r>
  <r>
    <n v="17030"/>
    <n v="18"/>
    <x v="4"/>
    <m/>
    <m/>
    <m/>
    <n v="25"/>
    <n v="-35.14"/>
    <n v="0.49299999999999999"/>
    <n v="0.501"/>
    <n v="2008.1"/>
    <x v="0"/>
    <n v="-35.14"/>
    <n v="6.0035949670461353"/>
  </r>
  <r>
    <n v="17030"/>
    <n v="18"/>
    <x v="4"/>
    <m/>
    <m/>
    <m/>
    <n v="26"/>
    <n v="-34.057000000000002"/>
    <n v="2.3140000000000001"/>
    <n v="2.35"/>
    <n v="2101.5"/>
    <x v="7"/>
    <n v="-34.057000000000002"/>
    <n v="28.160575194727386"/>
  </r>
  <r>
    <n v="17030"/>
    <n v="18"/>
    <x v="4"/>
    <m/>
    <m/>
    <m/>
    <n v="27"/>
    <n v="-32.905999999999999"/>
    <n v="21.474"/>
    <n v="21.811"/>
    <n v="2112.6"/>
    <x v="8"/>
    <n v="-32.905999999999999"/>
    <n v="261.36608747753144"/>
  </r>
  <r>
    <n v="17030"/>
    <n v="18"/>
    <x v="4"/>
    <m/>
    <m/>
    <m/>
    <n v="28"/>
    <n v="-36.773000000000003"/>
    <n v="2.41"/>
    <n v="2.448"/>
    <n v="2123.4"/>
    <x v="9"/>
    <n v="-36.773000000000003"/>
    <n v="29.334931096464949"/>
  </r>
  <r>
    <n v="17030"/>
    <n v="18"/>
    <x v="4"/>
    <m/>
    <m/>
    <m/>
    <n v="29"/>
    <n v="-36.988999999999997"/>
    <n v="0.83"/>
    <n v="0.84299999999999997"/>
    <n v="2130.3000000000002"/>
    <x v="0"/>
    <n v="-36.988999999999997"/>
    <n v="10.101857399640505"/>
  </r>
  <r>
    <n v="17030"/>
    <n v="18"/>
    <x v="4"/>
    <m/>
    <m/>
    <m/>
    <n v="30"/>
    <n v="-35.832999999999998"/>
    <n v="0.28499999999999998"/>
    <n v="0.28899999999999998"/>
    <n v="2138.1"/>
    <x v="3"/>
    <n v="-35.832999999999998"/>
    <n v="3.4631515877771117"/>
  </r>
  <r>
    <n v="17030"/>
    <n v="18"/>
    <x v="4"/>
    <m/>
    <m/>
    <m/>
    <n v="31"/>
    <n v="-32.784999999999997"/>
    <n v="12.305999999999999"/>
    <n v="12.5"/>
    <n v="2146.4"/>
    <x v="10"/>
    <n v="-32.784999999999997"/>
    <n v="149.79029358897543"/>
  </r>
  <r>
    <n v="17030"/>
    <n v="18"/>
    <x v="4"/>
    <m/>
    <m/>
    <m/>
    <n v="32"/>
    <n v="-32.47"/>
    <n v="0.51"/>
    <n v="0.51800000000000002"/>
    <n v="2166.9"/>
    <x v="0"/>
    <n v="-32.47"/>
    <n v="6.2073097663271426"/>
  </r>
  <r>
    <n v="17030"/>
    <n v="18"/>
    <x v="4"/>
    <m/>
    <m/>
    <m/>
    <n v="33"/>
    <n v="-40.584000000000003"/>
    <n v="0.56799999999999995"/>
    <n v="0.57699999999999996"/>
    <n v="2223.8000000000002"/>
    <x v="0"/>
    <n v="-40.584000000000003"/>
    <n v="6.914319952067105"/>
  </r>
  <r>
    <n v="17030"/>
    <n v="18"/>
    <x v="4"/>
    <m/>
    <m/>
    <m/>
    <n v="34"/>
    <n v="-38.530999999999999"/>
    <n v="1.4430000000000001"/>
    <n v="1.4650000000000001"/>
    <n v="2257.4"/>
    <x v="11"/>
    <n v="-38.530999999999999"/>
    <n v="17.555422408627919"/>
  </r>
  <r>
    <n v="17030"/>
    <n v="18"/>
    <x v="4"/>
    <m/>
    <m/>
    <m/>
    <n v="35"/>
    <n v="-36.770000000000003"/>
    <n v="0.30199999999999999"/>
    <n v="0.30599999999999999"/>
    <n v="2321.1999999999998"/>
    <x v="0"/>
    <n v="-36.770000000000003"/>
    <n v="3.6668663870581186"/>
  </r>
  <r>
    <n v="17030"/>
    <n v="18"/>
    <x v="4"/>
    <m/>
    <m/>
    <m/>
    <n v="36"/>
    <n v="-35.250999999999998"/>
    <n v="0.23400000000000001"/>
    <n v="0.23699999999999999"/>
    <n v="2343.9"/>
    <x v="0"/>
    <n v="-35.250999999999998"/>
    <n v="2.840023966446974"/>
  </r>
  <r>
    <n v="17030"/>
    <n v="18"/>
    <x v="4"/>
    <m/>
    <m/>
    <m/>
    <n v="37"/>
    <n v="-36.084000000000003"/>
    <n v="0.51200000000000001"/>
    <n v="0.52"/>
    <n v="2392.8000000000002"/>
    <x v="0"/>
    <n v="-36.084000000000003"/>
    <n v="6.2312762133013777"/>
  </r>
  <r>
    <n v="17030"/>
    <n v="18"/>
    <x v="4"/>
    <m/>
    <m/>
    <m/>
    <n v="38"/>
    <n v="-35.646000000000001"/>
    <n v="0.30099999999999999"/>
    <n v="0.30599999999999999"/>
    <n v="2515.6999999999998"/>
    <x v="0"/>
    <n v="-35.646000000000001"/>
    <n v="3.6668663870581186"/>
  </r>
  <r>
    <n v="17030"/>
    <n v="18"/>
    <x v="4"/>
    <m/>
    <m/>
    <m/>
    <n v="39"/>
    <n v="-35.871000000000002"/>
    <n v="0.186"/>
    <n v="0.189"/>
    <n v="2620.4"/>
    <x v="0"/>
    <n v="-35.871000000000002"/>
    <n v="2.2648292390653086"/>
  </r>
  <r>
    <n v="17033"/>
    <n v="21"/>
    <x v="5"/>
    <m/>
    <m/>
    <m/>
    <n v="1"/>
    <n v="-44.064"/>
    <n v="139.71199999999999"/>
    <n v="141.88499999999999"/>
    <n v="66.7"/>
    <x v="0"/>
    <n v="-44.064"/>
    <n v="1774.671669793621"/>
  </r>
  <r>
    <n v="17033"/>
    <n v="21"/>
    <x v="5"/>
    <m/>
    <m/>
    <m/>
    <n v="2"/>
    <n v="-44.173000000000002"/>
    <n v="139.32900000000001"/>
    <n v="141.49700000000001"/>
    <n v="126.4"/>
    <x v="0"/>
    <n v="-44.173000000000002"/>
    <n v="1769.8186366479054"/>
  </r>
  <r>
    <n v="17033"/>
    <n v="21"/>
    <x v="5"/>
    <m/>
    <m/>
    <m/>
    <n v="3"/>
    <n v="-44.238999999999997"/>
    <n v="139.5"/>
    <n v="141.66900000000001"/>
    <n v="186.2"/>
    <x v="0"/>
    <n v="-44.238999999999997"/>
    <n v="1771.9699812382739"/>
  </r>
  <r>
    <n v="17033"/>
    <n v="21"/>
    <x v="5"/>
    <m/>
    <m/>
    <m/>
    <n v="4"/>
    <n v="-44.314"/>
    <n v="139.43"/>
    <n v="141.59899999999999"/>
    <n v="246"/>
    <x v="0"/>
    <n v="-44.314"/>
    <n v="1771.0944340212632"/>
  </r>
  <r>
    <n v="17033"/>
    <n v="21"/>
    <x v="5"/>
    <m/>
    <m/>
    <m/>
    <n v="5"/>
    <n v="-44.274999999999999"/>
    <n v="139.46799999999999"/>
    <n v="141.637"/>
    <n v="305.60000000000002"/>
    <x v="0"/>
    <n v="-44.274999999999999"/>
    <n v="1771.5697310819264"/>
  </r>
  <r>
    <n v="17033"/>
    <n v="21"/>
    <x v="5"/>
    <m/>
    <m/>
    <m/>
    <n v="6"/>
    <n v="-44.29"/>
    <n v="139.49799999999999"/>
    <n v="141.66800000000001"/>
    <n v="365.3"/>
    <x v="0"/>
    <n v="-44.29"/>
    <n v="1771.9574734208882"/>
  </r>
  <r>
    <n v="17033"/>
    <n v="21"/>
    <x v="5"/>
    <m/>
    <m/>
    <m/>
    <n v="7"/>
    <n v="-44.34"/>
    <n v="139.483"/>
    <n v="141.65199999999999"/>
    <n v="425.1"/>
    <x v="0"/>
    <n v="-44.34"/>
    <n v="1771.7573483427141"/>
  </r>
  <r>
    <n v="17033"/>
    <n v="21"/>
    <x v="5"/>
    <m/>
    <m/>
    <m/>
    <n v="8"/>
    <n v="-27.353000000000002"/>
    <n v="2.262"/>
    <n v="2.298"/>
    <n v="868.4"/>
    <x v="0"/>
    <n v="-27.353000000000002"/>
    <n v="28.742964352720453"/>
  </r>
  <r>
    <n v="17033"/>
    <n v="21"/>
    <x v="5"/>
    <m/>
    <m/>
    <m/>
    <n v="9"/>
    <n v="-34.533999999999999"/>
    <n v="0.79200000000000004"/>
    <n v="0.80500000000000005"/>
    <n v="994.8"/>
    <x v="0"/>
    <n v="-34.533999999999999"/>
    <n v="10.068792995622264"/>
  </r>
  <r>
    <n v="17033"/>
    <n v="21"/>
    <x v="5"/>
    <m/>
    <m/>
    <m/>
    <n v="10"/>
    <n v="-29.01"/>
    <n v="3.1480000000000001"/>
    <n v="3.198"/>
    <n v="1229.3"/>
    <x v="1"/>
    <n v="-29.01"/>
    <n v="40"/>
  </r>
  <r>
    <n v="17033"/>
    <n v="21"/>
    <x v="5"/>
    <m/>
    <m/>
    <m/>
    <n v="11"/>
    <n v="-34.404000000000003"/>
    <n v="1.224"/>
    <n v="1.2430000000000001"/>
    <n v="1346.8"/>
    <x v="0"/>
    <n v="-34.404000000000003"/>
    <n v="15.547217010631647"/>
  </r>
  <r>
    <n v="17033"/>
    <n v="21"/>
    <x v="5"/>
    <m/>
    <m/>
    <m/>
    <n v="12"/>
    <n v="-34.213999999999999"/>
    <n v="0.67600000000000005"/>
    <n v="0.68700000000000006"/>
    <n v="1410.1"/>
    <x v="0"/>
    <n v="-34.213999999999999"/>
    <n v="8.5928705440900561"/>
  </r>
  <r>
    <n v="17033"/>
    <n v="21"/>
    <x v="5"/>
    <m/>
    <m/>
    <m/>
    <n v="13"/>
    <n v="-30.068999999999999"/>
    <n v="0.74299999999999999"/>
    <n v="0.755"/>
    <n v="1542.2"/>
    <x v="0"/>
    <n v="-30.068999999999999"/>
    <n v="9.4434021263289551"/>
  </r>
  <r>
    <n v="17033"/>
    <n v="21"/>
    <x v="5"/>
    <m/>
    <m/>
    <m/>
    <n v="14"/>
    <n v="-28.219000000000001"/>
    <n v="10.231"/>
    <n v="10.393000000000001"/>
    <n v="1563.5"/>
    <x v="2"/>
    <n v="-28.219000000000001"/>
    <n v="129.99374609130709"/>
  </r>
  <r>
    <n v="17033"/>
    <n v="21"/>
    <x v="5"/>
    <m/>
    <m/>
    <m/>
    <n v="15"/>
    <n v="-38.982999999999997"/>
    <n v="0.22900000000000001"/>
    <n v="0.23300000000000001"/>
    <n v="1661.6"/>
    <x v="3"/>
    <n v="-38.982999999999997"/>
    <n v="2.9143214509068169"/>
  </r>
  <r>
    <n v="17033"/>
    <n v="21"/>
    <x v="5"/>
    <m/>
    <m/>
    <m/>
    <n v="16"/>
    <n v="-35.47"/>
    <n v="1.246"/>
    <n v="1.266"/>
    <n v="1669.3"/>
    <x v="4"/>
    <n v="-35.47"/>
    <n v="15.834896810506567"/>
  </r>
  <r>
    <n v="17033"/>
    <n v="21"/>
    <x v="5"/>
    <m/>
    <m/>
    <m/>
    <n v="17"/>
    <n v="-45.493000000000002"/>
    <n v="0.52100000000000002"/>
    <n v="0.52900000000000003"/>
    <n v="1673.7"/>
    <x v="0"/>
    <n v="-45.493000000000002"/>
    <n v="6.6166353971232024"/>
  </r>
  <r>
    <n v="17033"/>
    <n v="21"/>
    <x v="5"/>
    <m/>
    <m/>
    <m/>
    <n v="18"/>
    <n v="-34.286999999999999"/>
    <n v="0.95299999999999996"/>
    <n v="0.96799999999999997"/>
    <n v="1717.8"/>
    <x v="0"/>
    <n v="-34.286999999999999"/>
    <n v="12.107567229518448"/>
  </r>
  <r>
    <n v="17033"/>
    <n v="21"/>
    <x v="5"/>
    <m/>
    <m/>
    <m/>
    <n v="19"/>
    <n v="-38.304000000000002"/>
    <n v="0.38300000000000001"/>
    <n v="0.38900000000000001"/>
    <n v="1812.2"/>
    <x v="0"/>
    <n v="-38.304000000000002"/>
    <n v="4.8655409631019388"/>
  </r>
  <r>
    <n v="17033"/>
    <n v="21"/>
    <x v="5"/>
    <m/>
    <m/>
    <m/>
    <n v="20"/>
    <n v="-35.838999999999999"/>
    <n v="1.1879999999999999"/>
    <n v="1.2070000000000001"/>
    <n v="1835.9"/>
    <x v="5"/>
    <n v="-35.838999999999999"/>
    <n v="15.096935584740462"/>
  </r>
  <r>
    <n v="17033"/>
    <n v="21"/>
    <x v="5"/>
    <m/>
    <m/>
    <m/>
    <n v="21"/>
    <n v="-29.841000000000001"/>
    <n v="25.177"/>
    <n v="25.574000000000002"/>
    <n v="1869.9"/>
    <x v="6"/>
    <n v="-29.841000000000001"/>
    <n v="319.87492182614136"/>
  </r>
  <r>
    <n v="17033"/>
    <n v="21"/>
    <x v="5"/>
    <m/>
    <m/>
    <m/>
    <n v="22"/>
    <n v="-40.966000000000001"/>
    <n v="0.32500000000000001"/>
    <n v="0.33"/>
    <n v="1957.1"/>
    <x v="3"/>
    <n v="-40.966000000000001"/>
    <n v="4.1275797373358349"/>
  </r>
  <r>
    <n v="17033"/>
    <n v="21"/>
    <x v="5"/>
    <m/>
    <m/>
    <m/>
    <n v="23"/>
    <n v="-36.945"/>
    <n v="0.99399999999999999"/>
    <n v="1.0089999999999999"/>
    <n v="1963.6"/>
    <x v="14"/>
    <n v="-36.945"/>
    <n v="12.620387742338961"/>
  </r>
  <r>
    <n v="17033"/>
    <n v="21"/>
    <x v="5"/>
    <m/>
    <m/>
    <m/>
    <n v="24"/>
    <n v="-40.006"/>
    <n v="0.47799999999999998"/>
    <n v="0.48599999999999999"/>
    <n v="1969"/>
    <x v="0"/>
    <n v="-40.006"/>
    <n v="6.0787992495309577"/>
  </r>
  <r>
    <n v="17033"/>
    <n v="21"/>
    <x v="5"/>
    <m/>
    <m/>
    <m/>
    <n v="25"/>
    <n v="-34.908000000000001"/>
    <n v="0.26300000000000001"/>
    <n v="0.26700000000000002"/>
    <n v="1975.3"/>
    <x v="0"/>
    <n v="-34.908000000000001"/>
    <n v="3.3395872420262669"/>
  </r>
  <r>
    <n v="17033"/>
    <n v="21"/>
    <x v="5"/>
    <m/>
    <m/>
    <m/>
    <n v="26"/>
    <n v="-35.375999999999998"/>
    <n v="0.47399999999999998"/>
    <n v="0.48199999999999998"/>
    <n v="2008.5"/>
    <x v="0"/>
    <n v="-35.375999999999998"/>
    <n v="6.0287679799874914"/>
  </r>
  <r>
    <n v="17033"/>
    <n v="21"/>
    <x v="5"/>
    <m/>
    <m/>
    <m/>
    <n v="27"/>
    <n v="-34.128"/>
    <n v="2.2749999999999999"/>
    <n v="2.3109999999999999"/>
    <n v="2102.1"/>
    <x v="7"/>
    <n v="-34.128"/>
    <n v="28.905565978736711"/>
  </r>
  <r>
    <n v="17033"/>
    <n v="21"/>
    <x v="5"/>
    <m/>
    <m/>
    <m/>
    <n v="28"/>
    <n v="-33.292000000000002"/>
    <n v="20.552"/>
    <n v="20.876000000000001"/>
    <n v="2113.1999999999998"/>
    <x v="8"/>
    <n v="-33.292000000000002"/>
    <n v="261.1131957473421"/>
  </r>
  <r>
    <n v="17033"/>
    <n v="21"/>
    <x v="5"/>
    <m/>
    <m/>
    <m/>
    <n v="29"/>
    <n v="-37.162999999999997"/>
    <n v="2.3279999999999998"/>
    <n v="2.3650000000000002"/>
    <n v="2124.1"/>
    <x v="9"/>
    <n v="-37.162999999999997"/>
    <n v="29.580988117573487"/>
  </r>
  <r>
    <n v="17033"/>
    <n v="21"/>
    <x v="5"/>
    <m/>
    <m/>
    <m/>
    <n v="30"/>
    <n v="-37.162999999999997"/>
    <n v="0.80400000000000005"/>
    <n v="0.81699999999999995"/>
    <n v="2130.8000000000002"/>
    <x v="0"/>
    <n v="-37.162999999999997"/>
    <n v="10.218886804252659"/>
  </r>
  <r>
    <n v="17033"/>
    <n v="21"/>
    <x v="5"/>
    <m/>
    <m/>
    <m/>
    <n v="31"/>
    <n v="-35.643000000000001"/>
    <n v="0.29099999999999998"/>
    <n v="0.29599999999999999"/>
    <n v="2138.5"/>
    <x v="3"/>
    <n v="-35.643000000000001"/>
    <n v="3.702313946216385"/>
  </r>
  <r>
    <n v="17033"/>
    <n v="21"/>
    <x v="5"/>
    <m/>
    <m/>
    <m/>
    <n v="32"/>
    <n v="-33.411000000000001"/>
    <n v="11.877000000000001"/>
    <n v="12.064"/>
    <n v="2146.8000000000002"/>
    <x v="10"/>
    <n v="-33.411000000000001"/>
    <n v="150.89430894308944"/>
  </r>
  <r>
    <n v="17033"/>
    <n v="21"/>
    <x v="5"/>
    <m/>
    <m/>
    <m/>
    <n v="33"/>
    <n v="-32.124000000000002"/>
    <n v="0.48699999999999999"/>
    <n v="0.495"/>
    <n v="2167.3000000000002"/>
    <x v="0"/>
    <n v="-32.124000000000002"/>
    <n v="6.1913696060037529"/>
  </r>
  <r>
    <n v="17033"/>
    <n v="21"/>
    <x v="5"/>
    <m/>
    <m/>
    <m/>
    <n v="34"/>
    <n v="-40.811"/>
    <n v="0.56799999999999995"/>
    <n v="0.57699999999999996"/>
    <n v="2224.1999999999998"/>
    <x v="0"/>
    <n v="-40.811"/>
    <n v="7.2170106316447775"/>
  </r>
  <r>
    <n v="17033"/>
    <n v="21"/>
    <x v="5"/>
    <m/>
    <m/>
    <m/>
    <n v="35"/>
    <n v="-38.506999999999998"/>
    <n v="1.45"/>
    <n v="1.4730000000000001"/>
    <n v="2257.8000000000002"/>
    <x v="11"/>
    <n v="-38.506999999999998"/>
    <n v="18.424015009380867"/>
  </r>
  <r>
    <n v="17033"/>
    <n v="21"/>
    <x v="5"/>
    <m/>
    <m/>
    <m/>
    <n v="36"/>
    <n v="-38.811999999999998"/>
    <n v="0.28999999999999998"/>
    <n v="0.29499999999999998"/>
    <n v="2321.8000000000002"/>
    <x v="0"/>
    <n v="-38.811999999999998"/>
    <n v="3.6898061288305191"/>
  </r>
  <r>
    <n v="17033"/>
    <n v="21"/>
    <x v="5"/>
    <m/>
    <m/>
    <m/>
    <n v="37"/>
    <n v="-34.601999999999997"/>
    <n v="0.23499999999999999"/>
    <n v="0.23899999999999999"/>
    <n v="2344.6"/>
    <x v="0"/>
    <n v="-34.601999999999997"/>
    <n v="2.9893683552220134"/>
  </r>
  <r>
    <n v="17033"/>
    <n v="21"/>
    <x v="5"/>
    <m/>
    <m/>
    <m/>
    <n v="38"/>
    <n v="-36.424999999999997"/>
    <n v="0.497"/>
    <n v="0.505"/>
    <n v="2393.5"/>
    <x v="0"/>
    <n v="-36.424999999999997"/>
    <n v="6.3164477798624139"/>
  </r>
  <r>
    <n v="17033"/>
    <n v="21"/>
    <x v="5"/>
    <m/>
    <m/>
    <m/>
    <n v="39"/>
    <n v="-37.914999999999999"/>
    <n v="0.29099999999999998"/>
    <n v="0.29499999999999998"/>
    <n v="2516.4"/>
    <x v="0"/>
    <n v="-37.914999999999999"/>
    <n v="3.6898061288305191"/>
  </r>
  <r>
    <n v="17033"/>
    <n v="21"/>
    <x v="5"/>
    <m/>
    <m/>
    <m/>
    <n v="40"/>
    <n v="-36.142000000000003"/>
    <n v="0.184"/>
    <n v="0.187"/>
    <n v="2621.1"/>
    <x v="0"/>
    <n v="-36.142000000000003"/>
    <n v="2.3389618511569732"/>
  </r>
  <r>
    <n v="17015"/>
    <n v="5"/>
    <x v="6"/>
    <m/>
    <m/>
    <m/>
    <n v="1"/>
    <n v="-37.453000000000003"/>
    <n v="140.07400000000001"/>
    <n v="142.25399999999999"/>
    <n v="66.7"/>
    <x v="0"/>
    <n v="-37.453000000000003"/>
    <n v="440.48304691128658"/>
  </r>
  <r>
    <n v="17015"/>
    <n v="5"/>
    <x v="6"/>
    <m/>
    <m/>
    <m/>
    <n v="2"/>
    <n v="-37.567"/>
    <n v="139.92599999999999"/>
    <n v="142.10400000000001"/>
    <n v="126.4"/>
    <x v="0"/>
    <n v="-37.567"/>
    <n v="440.01857872735729"/>
  </r>
  <r>
    <n v="17015"/>
    <n v="5"/>
    <x v="6"/>
    <m/>
    <m/>
    <m/>
    <n v="3"/>
    <n v="-37.616999999999997"/>
    <n v="139.84"/>
    <n v="142.01599999999999"/>
    <n v="186.2"/>
    <x v="0"/>
    <n v="-37.616999999999997"/>
    <n v="439.74609072611861"/>
  </r>
  <r>
    <n v="17015"/>
    <n v="5"/>
    <x v="6"/>
    <m/>
    <m/>
    <m/>
    <n v="4"/>
    <n v="-37.691000000000003"/>
    <n v="139.88499999999999"/>
    <n v="142.06100000000001"/>
    <n v="245.8"/>
    <x v="0"/>
    <n v="-37.691000000000003"/>
    <n v="439.88543118129746"/>
  </r>
  <r>
    <n v="17015"/>
    <n v="5"/>
    <x v="6"/>
    <m/>
    <m/>
    <m/>
    <n v="5"/>
    <n v="-37.661999999999999"/>
    <n v="139.93100000000001"/>
    <n v="142.108"/>
    <n v="305.60000000000002"/>
    <x v="0"/>
    <n v="-37.661999999999999"/>
    <n v="440.03096454559534"/>
  </r>
  <r>
    <n v="17015"/>
    <n v="5"/>
    <x v="6"/>
    <m/>
    <m/>
    <m/>
    <n v="6"/>
    <n v="-37.673000000000002"/>
    <n v="139.99100000000001"/>
    <n v="142.16900000000001"/>
    <n v="365.3"/>
    <x v="0"/>
    <n v="-37.673000000000002"/>
    <n v="440.2198482737266"/>
  </r>
  <r>
    <n v="17015"/>
    <n v="5"/>
    <x v="6"/>
    <m/>
    <m/>
    <m/>
    <n v="7"/>
    <n v="-37.713000000000001"/>
    <n v="140.02500000000001"/>
    <n v="142.20400000000001"/>
    <n v="425.1"/>
    <x v="0"/>
    <n v="-37.713000000000001"/>
    <n v="440.32822418331017"/>
  </r>
  <r>
    <n v="17015"/>
    <n v="5"/>
    <x v="6"/>
    <m/>
    <m/>
    <m/>
    <n v="8"/>
    <n v="-27.042000000000002"/>
    <n v="0.82899999999999996"/>
    <n v="0.84199999999999997"/>
    <n v="994"/>
    <x v="0"/>
    <n v="-27.042000000000002"/>
    <n v="2.6072147391237035"/>
  </r>
  <r>
    <n v="17015"/>
    <n v="5"/>
    <x v="6"/>
    <m/>
    <m/>
    <m/>
    <n v="9"/>
    <n v="-29.01"/>
    <n v="12.718999999999999"/>
    <n v="12.917999999999999"/>
    <n v="1229.3"/>
    <x v="1"/>
    <n v="-29.01"/>
    <n v="40"/>
  </r>
  <r>
    <n v="17015"/>
    <n v="5"/>
    <x v="6"/>
    <m/>
    <m/>
    <m/>
    <n v="10"/>
    <n v="-28.713000000000001"/>
    <n v="1.343"/>
    <n v="1.3640000000000001"/>
    <n v="1345.8"/>
    <x v="0"/>
    <n v="-28.713000000000001"/>
    <n v="4.2235640191980188"/>
  </r>
  <r>
    <n v="17015"/>
    <n v="5"/>
    <x v="6"/>
    <m/>
    <m/>
    <m/>
    <n v="11"/>
    <n v="-25.802"/>
    <n v="0.69699999999999995"/>
    <n v="0.70799999999999996"/>
    <n v="1409.3"/>
    <x v="0"/>
    <n v="-25.802"/>
    <n v="2.1922898281467722"/>
  </r>
  <r>
    <n v="17015"/>
    <n v="5"/>
    <x v="6"/>
    <m/>
    <m/>
    <m/>
    <n v="12"/>
    <n v="-28.920999999999999"/>
    <n v="1.3460000000000001"/>
    <n v="1.367"/>
    <n v="1668.2"/>
    <x v="0"/>
    <n v="-28.920999999999999"/>
    <n v="4.2328533828766064"/>
  </r>
  <r>
    <n v="17015"/>
    <n v="5"/>
    <x v="6"/>
    <m/>
    <m/>
    <m/>
    <n v="13"/>
    <n v="-35.54"/>
    <n v="25.003"/>
    <n v="25.393000000000001"/>
    <n v="1720.1"/>
    <x v="12"/>
    <n v="-35.54"/>
    <n v="78.628270630128512"/>
  </r>
  <r>
    <n v="17015"/>
    <n v="5"/>
    <x v="6"/>
    <m/>
    <m/>
    <m/>
    <n v="14"/>
    <n v="-28.98"/>
    <n v="17.071999999999999"/>
    <n v="17.34"/>
    <n v="1837.1"/>
    <x v="5"/>
    <n v="-28.98"/>
    <n v="53.692522062238737"/>
  </r>
  <r>
    <n v="17015"/>
    <n v="5"/>
    <x v="6"/>
    <m/>
    <m/>
    <m/>
    <n v="15"/>
    <n v="-29.609000000000002"/>
    <n v="1.0940000000000001"/>
    <n v="1.111"/>
    <n v="1962.3"/>
    <x v="0"/>
    <n v="-29.609000000000002"/>
    <n v="3.4401610156370954"/>
  </r>
  <r>
    <n v="17015"/>
    <n v="5"/>
    <x v="6"/>
    <m/>
    <m/>
    <m/>
    <n v="16"/>
    <n v="-31.234999999999999"/>
    <n v="10.417"/>
    <n v="10.581"/>
    <n v="2110.6999999999998"/>
    <x v="8"/>
    <n v="-31.234999999999999"/>
    <n v="32.763585694379941"/>
  </r>
  <r>
    <n v="17015"/>
    <n v="5"/>
    <x v="6"/>
    <m/>
    <m/>
    <m/>
    <n v="17"/>
    <n v="-22.149000000000001"/>
    <n v="22.981000000000002"/>
    <n v="23.343"/>
    <n v="2147.3000000000002"/>
    <x v="10"/>
    <n v="-22.149000000000001"/>
    <n v="72.280538783093363"/>
  </r>
  <r>
    <n v="17015"/>
    <n v="5"/>
    <x v="6"/>
    <m/>
    <m/>
    <m/>
    <n v="18"/>
    <n v="-28.26"/>
    <n v="0.84699999999999998"/>
    <n v="0.86"/>
    <n v="2223.6"/>
    <x v="0"/>
    <n v="-28.26"/>
    <n v="2.6629509211952316"/>
  </r>
  <r>
    <n v="17015"/>
    <n v="5"/>
    <x v="6"/>
    <m/>
    <m/>
    <m/>
    <n v="19"/>
    <n v="-28.777999999999999"/>
    <n v="10.305"/>
    <n v="10.467000000000001"/>
    <n v="2258.5"/>
    <x v="11"/>
    <n v="-28.777999999999999"/>
    <n v="32.410589874593597"/>
  </r>
  <r>
    <n v="17015"/>
    <n v="5"/>
    <x v="6"/>
    <m/>
    <m/>
    <m/>
    <n v="20"/>
    <n v="-27.855"/>
    <n v="14.573"/>
    <n v="14.802"/>
    <n v="2345.6"/>
    <x v="15"/>
    <n v="-27.855"/>
    <n v="45.833720390153275"/>
  </r>
  <r>
    <n v="17015"/>
    <n v="5"/>
    <x v="6"/>
    <m/>
    <m/>
    <m/>
    <n v="21"/>
    <n v="-29.327000000000002"/>
    <n v="0.56699999999999995"/>
    <n v="0.57599999999999996"/>
    <n v="2393.1"/>
    <x v="0"/>
    <n v="-29.327000000000002"/>
    <n v="1.7835578262888994"/>
  </r>
  <r>
    <n v="17015"/>
    <n v="5"/>
    <x v="6"/>
    <m/>
    <m/>
    <m/>
    <n v="22"/>
    <n v="-27.318999999999999"/>
    <n v="10.667"/>
    <n v="10.835000000000001"/>
    <n v="2480.1999999999998"/>
    <x v="16"/>
    <n v="-27.318999999999999"/>
    <n v="33.550085152500394"/>
  </r>
  <r>
    <n v="17015"/>
    <n v="5"/>
    <x v="6"/>
    <m/>
    <m/>
    <m/>
    <n v="23"/>
    <n v="-28.603000000000002"/>
    <n v="0.39300000000000002"/>
    <n v="0.39900000000000002"/>
    <n v="2516.1"/>
    <x v="0"/>
    <n v="-28.603000000000002"/>
    <n v="1.2354853692522063"/>
  </r>
  <r>
    <n v="17015"/>
    <n v="5"/>
    <x v="6"/>
    <m/>
    <m/>
    <m/>
    <n v="24"/>
    <n v="-28.885999999999999"/>
    <n v="0.26"/>
    <n v="0.26400000000000001"/>
    <n v="2621.1"/>
    <x v="0"/>
    <n v="-28.885999999999999"/>
    <n v="0.81746400371574557"/>
  </r>
  <r>
    <n v="17016"/>
    <n v="5"/>
    <x v="6"/>
    <m/>
    <m/>
    <m/>
    <n v="1"/>
    <n v="-36.976999999999997"/>
    <n v="140.24299999999999"/>
    <n v="142.42500000000001"/>
    <n v="66.7"/>
    <x v="0"/>
    <n v="-36.976999999999997"/>
    <n v="442.24499301350727"/>
  </r>
  <r>
    <n v="17016"/>
    <n v="5"/>
    <x v="6"/>
    <m/>
    <m/>
    <m/>
    <n v="2"/>
    <n v="-37.069000000000003"/>
    <n v="140.03299999999999"/>
    <n v="142.21199999999999"/>
    <n v="126.4"/>
    <x v="0"/>
    <n v="-37.069000000000003"/>
    <n v="441.58360503027484"/>
  </r>
  <r>
    <n v="17016"/>
    <n v="5"/>
    <x v="6"/>
    <m/>
    <m/>
    <m/>
    <n v="3"/>
    <n v="-37.100999999999999"/>
    <n v="140.11000000000001"/>
    <n v="142.29"/>
    <n v="186.2"/>
    <x v="0"/>
    <n v="-37.100999999999999"/>
    <n v="441.82580344666974"/>
  </r>
  <r>
    <n v="17016"/>
    <n v="5"/>
    <x v="6"/>
    <m/>
    <m/>
    <m/>
    <n v="4"/>
    <n v="-37.125999999999998"/>
    <n v="140.28200000000001"/>
    <n v="142.464"/>
    <n v="245.8"/>
    <x v="0"/>
    <n v="-37.125999999999998"/>
    <n v="442.36609222170472"/>
  </r>
  <r>
    <n v="17016"/>
    <n v="5"/>
    <x v="6"/>
    <m/>
    <m/>
    <m/>
    <n v="5"/>
    <n v="-37.155000000000001"/>
    <n v="140.34"/>
    <n v="142.524"/>
    <n v="305.60000000000002"/>
    <x v="0"/>
    <n v="-37.155000000000001"/>
    <n v="442.55239869585466"/>
  </r>
  <r>
    <n v="17016"/>
    <n v="5"/>
    <x v="6"/>
    <m/>
    <m/>
    <m/>
    <n v="6"/>
    <n v="-37.158999999999999"/>
    <n v="140.35400000000001"/>
    <n v="142.53700000000001"/>
    <n v="365.3"/>
    <x v="0"/>
    <n v="-37.158999999999999"/>
    <n v="442.59276509858722"/>
  </r>
  <r>
    <n v="17016"/>
    <n v="5"/>
    <x v="6"/>
    <m/>
    <m/>
    <m/>
    <n v="7"/>
    <n v="-37.173999999999999"/>
    <n v="140.309"/>
    <n v="142.49199999999999"/>
    <n v="425.1"/>
    <x v="0"/>
    <n v="-37.173999999999999"/>
    <n v="442.45303524297469"/>
  </r>
  <r>
    <n v="17016"/>
    <n v="5"/>
    <x v="6"/>
    <m/>
    <m/>
    <m/>
    <n v="8"/>
    <n v="-26"/>
    <n v="0.82199999999999995"/>
    <n v="0.83499999999999996"/>
    <n v="995.3"/>
    <x v="0"/>
    <n v="-26"/>
    <n v="2.5927650985871757"/>
  </r>
  <r>
    <n v="17016"/>
    <n v="5"/>
    <x v="6"/>
    <m/>
    <m/>
    <m/>
    <n v="9"/>
    <n v="-29.01"/>
    <n v="12.683"/>
    <n v="12.882"/>
    <n v="1230.5999999999999"/>
    <x v="1"/>
    <n v="-29.01"/>
    <n v="40"/>
  </r>
  <r>
    <n v="17016"/>
    <n v="5"/>
    <x v="6"/>
    <m/>
    <m/>
    <m/>
    <n v="10"/>
    <n v="-28.202999999999999"/>
    <n v="1.3560000000000001"/>
    <n v="1.377"/>
    <n v="1347.2"/>
    <x v="0"/>
    <n v="-28.202999999999999"/>
    <n v="4.2757335817419655"/>
  </r>
  <r>
    <n v="17016"/>
    <n v="5"/>
    <x v="6"/>
    <m/>
    <m/>
    <m/>
    <n v="11"/>
    <n v="-30.977"/>
    <n v="0.25900000000000001"/>
    <n v="0.26300000000000001"/>
    <n v="1399.9"/>
    <x v="0"/>
    <n v="-30.977"/>
    <n v="0.81664337835739798"/>
  </r>
  <r>
    <n v="17016"/>
    <n v="5"/>
    <x v="6"/>
    <m/>
    <m/>
    <m/>
    <n v="12"/>
    <n v="-25.178000000000001"/>
    <n v="0.69699999999999995"/>
    <n v="0.70799999999999996"/>
    <n v="1410.5"/>
    <x v="0"/>
    <n v="-25.178000000000001"/>
    <n v="2.1984163949697253"/>
  </r>
  <r>
    <n v="17016"/>
    <n v="5"/>
    <x v="6"/>
    <m/>
    <m/>
    <m/>
    <n v="13"/>
    <n v="-29.256"/>
    <n v="1.36"/>
    <n v="1.381"/>
    <n v="1669.7"/>
    <x v="0"/>
    <n v="-29.256"/>
    <n v="4.2881540133519644"/>
  </r>
  <r>
    <n v="17016"/>
    <n v="5"/>
    <x v="6"/>
    <m/>
    <m/>
    <m/>
    <n v="14"/>
    <n v="-35.256999999999998"/>
    <n v="25.332000000000001"/>
    <n v="25.727"/>
    <n v="1721.5"/>
    <x v="12"/>
    <n v="-35.256999999999998"/>
    <n v="79.88511100760752"/>
  </r>
  <r>
    <n v="17016"/>
    <n v="5"/>
    <x v="6"/>
    <m/>
    <m/>
    <m/>
    <n v="15"/>
    <n v="-30.190999999999999"/>
    <n v="0.19800000000000001"/>
    <n v="0.20100000000000001"/>
    <n v="1811.8"/>
    <x v="0"/>
    <n v="-30.190999999999999"/>
    <n v="0.62412668840242203"/>
  </r>
  <r>
    <n v="17016"/>
    <n v="5"/>
    <x v="6"/>
    <m/>
    <m/>
    <m/>
    <n v="16"/>
    <n v="-28.561"/>
    <n v="17.373000000000001"/>
    <n v="17.646000000000001"/>
    <n v="1838.6"/>
    <x v="5"/>
    <n v="-28.561"/>
    <n v="54.792734047508148"/>
  </r>
  <r>
    <n v="17016"/>
    <n v="5"/>
    <x v="6"/>
    <m/>
    <m/>
    <m/>
    <n v="17"/>
    <n v="-29.863"/>
    <n v="1.1259999999999999"/>
    <n v="1.1439999999999999"/>
    <n v="1963.8"/>
    <x v="0"/>
    <n v="-29.863"/>
    <n v="3.5522434404595558"/>
  </r>
  <r>
    <n v="17016"/>
    <n v="5"/>
    <x v="6"/>
    <m/>
    <m/>
    <m/>
    <n v="18"/>
    <n v="-30.591999999999999"/>
    <n v="10.724"/>
    <n v="10.891999999999999"/>
    <n v="2111.9"/>
    <x v="8"/>
    <n v="-30.591999999999999"/>
    <n v="33.820835274025775"/>
  </r>
  <r>
    <n v="17016"/>
    <n v="5"/>
    <x v="6"/>
    <m/>
    <m/>
    <m/>
    <n v="19"/>
    <n v="-21.977"/>
    <n v="23.542999999999999"/>
    <n v="23.914000000000001"/>
    <n v="2148.5"/>
    <x v="10"/>
    <n v="-21.977"/>
    <n v="74.255550380375723"/>
  </r>
  <r>
    <n v="17016"/>
    <n v="5"/>
    <x v="6"/>
    <m/>
    <m/>
    <m/>
    <n v="20"/>
    <n v="-28.265999999999998"/>
    <n v="0.871"/>
    <n v="0.88400000000000001"/>
    <n v="2224.6"/>
    <x v="0"/>
    <n v="-28.265999999999998"/>
    <n v="2.7449153858096569"/>
  </r>
  <r>
    <n v="17016"/>
    <n v="5"/>
    <x v="6"/>
    <m/>
    <m/>
    <m/>
    <n v="21"/>
    <n v="-28.425999999999998"/>
    <n v="10.631"/>
    <n v="10.798"/>
    <n v="2259.3000000000002"/>
    <x v="11"/>
    <n v="-28.425999999999998"/>
    <n v="33.528955131190813"/>
  </r>
  <r>
    <n v="17016"/>
    <n v="5"/>
    <x v="6"/>
    <m/>
    <m/>
    <m/>
    <n v="22"/>
    <n v="-27.585999999999999"/>
    <n v="15.025"/>
    <n v="15.260999999999999"/>
    <n v="2346.1999999999998"/>
    <x v="15"/>
    <n v="-27.585999999999999"/>
    <n v="47.387051700046577"/>
  </r>
  <r>
    <n v="17016"/>
    <n v="5"/>
    <x v="6"/>
    <m/>
    <m/>
    <m/>
    <n v="23"/>
    <n v="-29.457000000000001"/>
    <n v="0.54900000000000004"/>
    <n v="0.55800000000000005"/>
    <n v="2393.5"/>
    <x v="0"/>
    <n v="-29.457000000000001"/>
    <n v="1.7326502095947836"/>
  </r>
  <r>
    <n v="17016"/>
    <n v="5"/>
    <x v="6"/>
    <m/>
    <m/>
    <m/>
    <n v="24"/>
    <n v="-27.029"/>
    <n v="11.069000000000001"/>
    <n v="11.243"/>
    <n v="2480.6"/>
    <x v="16"/>
    <n v="-27.029"/>
    <n v="34.910728147803141"/>
  </r>
  <r>
    <n v="17016"/>
    <n v="5"/>
    <x v="6"/>
    <m/>
    <m/>
    <m/>
    <n v="25"/>
    <n v="-29.725999999999999"/>
    <n v="0.34399999999999997"/>
    <n v="0.34899999999999998"/>
    <n v="2516.4"/>
    <x v="0"/>
    <n v="-29.725999999999999"/>
    <n v="1.0836826579723644"/>
  </r>
  <r>
    <n v="17016"/>
    <n v="5"/>
    <x v="6"/>
    <m/>
    <m/>
    <m/>
    <n v="26"/>
    <n v="-29.847000000000001"/>
    <n v="0.19700000000000001"/>
    <n v="0.2"/>
    <n v="2621.3000000000002"/>
    <x v="0"/>
    <n v="-29.847000000000001"/>
    <n v="0.6210215804999224"/>
  </r>
  <r>
    <n v="17017"/>
    <n v="5"/>
    <x v="6"/>
    <m/>
    <m/>
    <m/>
    <n v="1"/>
    <n v="-37.069000000000003"/>
    <n v="140.697"/>
    <n v="142.886"/>
    <n v="66.7"/>
    <x v="0"/>
    <n v="-37.069000000000003"/>
    <n v="451.56356166548159"/>
  </r>
  <r>
    <n v="17017"/>
    <n v="5"/>
    <x v="6"/>
    <m/>
    <m/>
    <m/>
    <n v="2"/>
    <n v="-37.158000000000001"/>
    <n v="140.44"/>
    <n v="142.625"/>
    <n v="126.4"/>
    <x v="0"/>
    <n v="-37.158000000000001"/>
    <n v="450.73872165600062"/>
  </r>
  <r>
    <n v="17017"/>
    <n v="5"/>
    <x v="6"/>
    <m/>
    <m/>
    <m/>
    <n v="3"/>
    <n v="-37.183999999999997"/>
    <n v="140.61699999999999"/>
    <n v="142.804"/>
    <n v="186.2"/>
    <x v="0"/>
    <n v="-37.183999999999997"/>
    <n v="451.30441652840324"/>
  </r>
  <r>
    <n v="17017"/>
    <n v="5"/>
    <x v="6"/>
    <m/>
    <m/>
    <m/>
    <n v="4"/>
    <n v="-37.213000000000001"/>
    <n v="140.572"/>
    <n v="142.75899999999999"/>
    <n v="245.8"/>
    <x v="0"/>
    <n v="-37.213000000000001"/>
    <n v="451.16220273366514"/>
  </r>
  <r>
    <n v="17017"/>
    <n v="5"/>
    <x v="6"/>
    <m/>
    <m/>
    <m/>
    <n v="5"/>
    <n v="-37.231999999999999"/>
    <n v="140.56399999999999"/>
    <n v="142.75"/>
    <n v="305.60000000000002"/>
    <x v="0"/>
    <n v="-37.231999999999999"/>
    <n v="451.13375997471758"/>
  </r>
  <r>
    <n v="17017"/>
    <n v="5"/>
    <x v="6"/>
    <m/>
    <m/>
    <m/>
    <n v="6"/>
    <n v="-37.25"/>
    <n v="140.572"/>
    <n v="142.75899999999999"/>
    <n v="365.3"/>
    <x v="0"/>
    <n v="-37.25"/>
    <n v="451.16220273366514"/>
  </r>
  <r>
    <n v="17017"/>
    <n v="5"/>
    <x v="6"/>
    <m/>
    <m/>
    <m/>
    <n v="7"/>
    <n v="-37.249000000000002"/>
    <n v="140.59"/>
    <n v="142.77699999999999"/>
    <n v="425.1"/>
    <x v="0"/>
    <n v="-37.249000000000002"/>
    <n v="451.21908825156032"/>
  </r>
  <r>
    <n v="17017"/>
    <n v="5"/>
    <x v="6"/>
    <m/>
    <m/>
    <m/>
    <n v="8"/>
    <n v="-26.518000000000001"/>
    <n v="0.81399999999999995"/>
    <n v="0.82699999999999996"/>
    <n v="995"/>
    <x v="0"/>
    <n v="-26.518000000000001"/>
    <n v="2.6135735166311131"/>
  </r>
  <r>
    <n v="17017"/>
    <n v="5"/>
    <x v="6"/>
    <m/>
    <m/>
    <m/>
    <n v="9"/>
    <n v="-29.01"/>
    <n v="12.461"/>
    <n v="12.657"/>
    <n v="1230.5999999999999"/>
    <x v="1"/>
    <n v="-29.01"/>
    <n v="40"/>
  </r>
  <r>
    <n v="17017"/>
    <n v="5"/>
    <x v="6"/>
    <m/>
    <m/>
    <m/>
    <n v="10"/>
    <n v="-28.082999999999998"/>
    <n v="1.337"/>
    <n v="1.3580000000000001"/>
    <n v="1347"/>
    <x v="0"/>
    <n v="-28.082999999999998"/>
    <n v="4.2916962945405706"/>
  </r>
  <r>
    <n v="17017"/>
    <n v="5"/>
    <x v="6"/>
    <m/>
    <m/>
    <m/>
    <n v="11"/>
    <n v="-31.617999999999999"/>
    <n v="0.26100000000000001"/>
    <n v="0.26500000000000001"/>
    <n v="1399.7"/>
    <x v="0"/>
    <n v="-31.617999999999999"/>
    <n v="0.83748123567986099"/>
  </r>
  <r>
    <n v="17017"/>
    <n v="5"/>
    <x v="6"/>
    <m/>
    <m/>
    <m/>
    <n v="12"/>
    <n v="-27.16"/>
    <n v="0.79"/>
    <n v="0.80200000000000005"/>
    <n v="1410.5"/>
    <x v="0"/>
    <n v="-27.16"/>
    <n v="2.53456585288773"/>
  </r>
  <r>
    <n v="17017"/>
    <n v="5"/>
    <x v="6"/>
    <m/>
    <m/>
    <m/>
    <n v="13"/>
    <n v="-29.097000000000001"/>
    <n v="1.347"/>
    <n v="1.3680000000000001"/>
    <n v="1669.5"/>
    <x v="0"/>
    <n v="-29.097000000000001"/>
    <n v="4.3232993600379235"/>
  </r>
  <r>
    <n v="17017"/>
    <n v="5"/>
    <x v="6"/>
    <m/>
    <m/>
    <m/>
    <n v="14"/>
    <n v="-35.000999999999998"/>
    <n v="24.856999999999999"/>
    <n v="25.245999999999999"/>
    <n v="1721.3"/>
    <x v="12"/>
    <n v="-35.000999999999998"/>
    <n v="79.785099154617996"/>
  </r>
  <r>
    <n v="17017"/>
    <n v="5"/>
    <x v="6"/>
    <m/>
    <m/>
    <m/>
    <n v="15"/>
    <n v="-29.013999999999999"/>
    <n v="0.20100000000000001"/>
    <n v="0.20399999999999999"/>
    <n v="1811.6"/>
    <x v="0"/>
    <n v="-29.013999999999999"/>
    <n v="0.64470253614600614"/>
  </r>
  <r>
    <n v="17017"/>
    <n v="5"/>
    <x v="6"/>
    <m/>
    <m/>
    <m/>
    <n v="16"/>
    <n v="-28.334"/>
    <n v="17.045999999999999"/>
    <n v="17.312999999999999"/>
    <n v="1838.6"/>
    <x v="5"/>
    <n v="-28.334"/>
    <n v="54.714387295567668"/>
  </r>
  <r>
    <n v="17017"/>
    <n v="5"/>
    <x v="6"/>
    <m/>
    <m/>
    <m/>
    <n v="17"/>
    <n v="-29.31"/>
    <n v="1.111"/>
    <n v="1.129"/>
    <n v="1963.8"/>
    <x v="0"/>
    <n v="-29.31"/>
    <n v="3.567986094651181"/>
  </r>
  <r>
    <n v="17017"/>
    <n v="5"/>
    <x v="6"/>
    <m/>
    <m/>
    <m/>
    <n v="18"/>
    <n v="-30.452999999999999"/>
    <n v="10.522"/>
    <n v="10.686999999999999"/>
    <n v="2111.9"/>
    <x v="8"/>
    <n v="-30.452999999999999"/>
    <n v="33.774196097021409"/>
  </r>
  <r>
    <n v="17017"/>
    <n v="5"/>
    <x v="6"/>
    <m/>
    <m/>
    <m/>
    <n v="19"/>
    <n v="-21.867999999999999"/>
    <n v="22.928999999999998"/>
    <n v="23.291"/>
    <n v="2148.5"/>
    <x v="10"/>
    <n v="-21.867999999999999"/>
    <n v="73.606699849885445"/>
  </r>
  <r>
    <n v="17017"/>
    <n v="5"/>
    <x v="6"/>
    <m/>
    <m/>
    <m/>
    <n v="20"/>
    <n v="-29.346"/>
    <n v="0.86399999999999999"/>
    <n v="0.878"/>
    <n v="2224.4"/>
    <x v="0"/>
    <n v="-29.346"/>
    <n v="2.7747491506676147"/>
  </r>
  <r>
    <n v="17017"/>
    <n v="5"/>
    <x v="6"/>
    <m/>
    <m/>
    <m/>
    <n v="21"/>
    <n v="-28.498999999999999"/>
    <n v="10.381"/>
    <n v="10.544"/>
    <n v="2259.3000000000002"/>
    <x v="11"/>
    <n v="-28.498999999999999"/>
    <n v="33.322272260409264"/>
  </r>
  <r>
    <n v="17017"/>
    <n v="5"/>
    <x v="6"/>
    <m/>
    <m/>
    <m/>
    <n v="22"/>
    <n v="-27.431000000000001"/>
    <n v="14.676"/>
    <n v="14.906000000000001"/>
    <n v="2346.1999999999998"/>
    <x v="15"/>
    <n v="-27.431000000000001"/>
    <n v="47.107529430354745"/>
  </r>
  <r>
    <n v="17017"/>
    <n v="5"/>
    <x v="6"/>
    <m/>
    <m/>
    <m/>
    <n v="23"/>
    <n v="-29.215"/>
    <n v="0.55100000000000005"/>
    <n v="0.56000000000000005"/>
    <n v="2393.6999999999998"/>
    <x v="0"/>
    <n v="-29.215"/>
    <n v="1.7697716678517819"/>
  </r>
  <r>
    <n v="17017"/>
    <n v="5"/>
    <x v="6"/>
    <m/>
    <m/>
    <m/>
    <n v="24"/>
    <n v="-26.846"/>
    <n v="10.808999999999999"/>
    <n v="10.978999999999999"/>
    <n v="2480.6"/>
    <x v="16"/>
    <n v="-26.846"/>
    <n v="34.697005609544121"/>
  </r>
  <r>
    <n v="17017"/>
    <n v="5"/>
    <x v="6"/>
    <m/>
    <m/>
    <m/>
    <n v="25"/>
    <n v="-29.434000000000001"/>
    <n v="0.33500000000000002"/>
    <n v="0.34100000000000003"/>
    <n v="2516.6"/>
    <x v="0"/>
    <n v="-29.434000000000001"/>
    <n v="1.0776645334597457"/>
  </r>
  <r>
    <n v="17017"/>
    <n v="5"/>
    <x v="6"/>
    <m/>
    <m/>
    <m/>
    <n v="26"/>
    <n v="-26.984999999999999"/>
    <n v="0.19500000000000001"/>
    <n v="0.19800000000000001"/>
    <n v="2621.3000000000002"/>
    <x v="0"/>
    <n v="-26.984999999999999"/>
    <n v="0.62574069684759426"/>
  </r>
  <r>
    <n v="17019"/>
    <n v="7"/>
    <x v="6"/>
    <m/>
    <m/>
    <m/>
    <n v="1"/>
    <n v="-37.213999999999999"/>
    <n v="139.917"/>
    <n v="142.09399999999999"/>
    <n v="66.7"/>
    <x v="0"/>
    <n v="-37.213999999999999"/>
    <n v="447.71642378889328"/>
  </r>
  <r>
    <n v="17019"/>
    <n v="7"/>
    <x v="6"/>
    <m/>
    <m/>
    <m/>
    <n v="2"/>
    <n v="-37.296999999999997"/>
    <n v="139.94"/>
    <n v="142.11799999999999"/>
    <n v="126.4"/>
    <x v="0"/>
    <n v="-37.296999999999997"/>
    <n v="447.79204411185503"/>
  </r>
  <r>
    <n v="17019"/>
    <n v="7"/>
    <x v="6"/>
    <m/>
    <m/>
    <m/>
    <n v="3"/>
    <n v="-37.335999999999999"/>
    <n v="139.81200000000001"/>
    <n v="141.988"/>
    <n v="186.2"/>
    <x v="0"/>
    <n v="-37.335999999999999"/>
    <n v="447.38243402914532"/>
  </r>
  <r>
    <n v="17019"/>
    <n v="7"/>
    <x v="6"/>
    <m/>
    <m/>
    <m/>
    <n v="4"/>
    <n v="-37.341000000000001"/>
    <n v="139.82400000000001"/>
    <n v="142"/>
    <n v="245.8"/>
    <x v="0"/>
    <n v="-37.341000000000001"/>
    <n v="447.42024419062625"/>
  </r>
  <r>
    <n v="17019"/>
    <n v="7"/>
    <x v="6"/>
    <m/>
    <m/>
    <m/>
    <n v="5"/>
    <n v="-37.369"/>
    <n v="139.76300000000001"/>
    <n v="141.93799999999999"/>
    <n v="305.60000000000002"/>
    <x v="0"/>
    <n v="-37.369"/>
    <n v="447.22489168964154"/>
  </r>
  <r>
    <n v="17019"/>
    <n v="7"/>
    <x v="6"/>
    <m/>
    <m/>
    <m/>
    <n v="6"/>
    <n v="-37.369"/>
    <n v="139.78399999999999"/>
    <n v="141.959"/>
    <n v="365.3"/>
    <x v="0"/>
    <n v="-37.369"/>
    <n v="447.2910594722332"/>
  </r>
  <r>
    <n v="17019"/>
    <n v="7"/>
    <x v="6"/>
    <m/>
    <m/>
    <m/>
    <n v="7"/>
    <n v="-37.372999999999998"/>
    <n v="139.67099999999999"/>
    <n v="141.845"/>
    <n v="425.1"/>
    <x v="0"/>
    <n v="-37.372999999999998"/>
    <n v="446.93186293816461"/>
  </r>
  <r>
    <n v="17019"/>
    <n v="7"/>
    <x v="6"/>
    <m/>
    <m/>
    <m/>
    <n v="8"/>
    <n v="-26.538"/>
    <n v="0.82"/>
    <n v="0.83299999999999996"/>
    <n v="995.3"/>
    <x v="0"/>
    <n v="-26.538"/>
    <n v="2.6246553761323357"/>
  </r>
  <r>
    <n v="17019"/>
    <n v="7"/>
    <x v="6"/>
    <m/>
    <m/>
    <m/>
    <n v="9"/>
    <n v="-29.01"/>
    <n v="12.499000000000001"/>
    <n v="12.695"/>
    <n v="1230.4000000000001"/>
    <x v="1"/>
    <n v="-29.01"/>
    <n v="40"/>
  </r>
  <r>
    <n v="17019"/>
    <n v="7"/>
    <x v="6"/>
    <m/>
    <m/>
    <m/>
    <n v="10"/>
    <n v="-27.882999999999999"/>
    <n v="1.3280000000000001"/>
    <n v="1.349"/>
    <n v="1346.8"/>
    <x v="0"/>
    <n v="-27.882999999999999"/>
    <n v="4.2504923198109488"/>
  </r>
  <r>
    <n v="17019"/>
    <n v="7"/>
    <x v="6"/>
    <m/>
    <m/>
    <m/>
    <n v="11"/>
    <n v="-31.934000000000001"/>
    <n v="0.26600000000000001"/>
    <n v="0.27"/>
    <n v="1399.5"/>
    <x v="0"/>
    <n v="-31.934000000000001"/>
    <n v="0.85072863332020476"/>
  </r>
  <r>
    <n v="17019"/>
    <n v="7"/>
    <x v="6"/>
    <m/>
    <m/>
    <m/>
    <n v="12"/>
    <n v="-27.152999999999999"/>
    <n v="0.78600000000000003"/>
    <n v="0.79800000000000004"/>
    <n v="1410.3"/>
    <x v="0"/>
    <n v="-27.152999999999999"/>
    <n v="2.5143757384797167"/>
  </r>
  <r>
    <n v="17019"/>
    <n v="7"/>
    <x v="6"/>
    <m/>
    <m/>
    <m/>
    <n v="13"/>
    <n v="-29.207000000000001"/>
    <n v="1.3069999999999999"/>
    <n v="1.327"/>
    <n v="1669.3"/>
    <x v="0"/>
    <n v="-29.207000000000001"/>
    <n v="4.1811736904293024"/>
  </r>
  <r>
    <n v="17019"/>
    <n v="7"/>
    <x v="6"/>
    <m/>
    <m/>
    <m/>
    <n v="14"/>
    <n v="-34.999000000000002"/>
    <n v="24.210999999999999"/>
    <n v="24.588999999999999"/>
    <n v="1721.1"/>
    <x v="12"/>
    <n v="-34.999000000000002"/>
    <n v="77.476171721150052"/>
  </r>
  <r>
    <n v="17019"/>
    <n v="7"/>
    <x v="6"/>
    <m/>
    <m/>
    <m/>
    <n v="15"/>
    <n v="-26.783000000000001"/>
    <n v="0.19800000000000001"/>
    <n v="0.20100000000000001"/>
    <n v="1811.4"/>
    <x v="0"/>
    <n v="-26.783000000000001"/>
    <n v="0.63332020480504136"/>
  </r>
  <r>
    <n v="17019"/>
    <n v="7"/>
    <x v="6"/>
    <m/>
    <m/>
    <m/>
    <n v="16"/>
    <n v="-28.321999999999999"/>
    <n v="16.327000000000002"/>
    <n v="16.584"/>
    <n v="1838.2"/>
    <x v="5"/>
    <n v="-28.321999999999999"/>
    <n v="52.253643166601023"/>
  </r>
  <r>
    <n v="17019"/>
    <n v="7"/>
    <x v="6"/>
    <m/>
    <m/>
    <m/>
    <n v="17"/>
    <n v="-29.585999999999999"/>
    <n v="1.032"/>
    <n v="1.0489999999999999"/>
    <n v="1963.3"/>
    <x v="0"/>
    <n v="-29.585999999999999"/>
    <n v="3.305238282788499"/>
  </r>
  <r>
    <n v="17019"/>
    <n v="7"/>
    <x v="6"/>
    <m/>
    <m/>
    <m/>
    <n v="18"/>
    <n v="-30.382000000000001"/>
    <n v="9.6059999999999999"/>
    <n v="9.7569999999999997"/>
    <n v="2111.3000000000002"/>
    <x v="8"/>
    <n v="-30.382000000000001"/>
    <n v="30.742812130760143"/>
  </r>
  <r>
    <n v="17019"/>
    <n v="7"/>
    <x v="6"/>
    <m/>
    <m/>
    <m/>
    <n v="19"/>
    <n v="-22.077999999999999"/>
    <n v="20.998999999999999"/>
    <n v="21.33"/>
    <n v="2147.9"/>
    <x v="10"/>
    <n v="-22.077999999999999"/>
    <n v="67.207562032296167"/>
  </r>
  <r>
    <n v="17019"/>
    <n v="7"/>
    <x v="6"/>
    <m/>
    <m/>
    <m/>
    <n v="20"/>
    <n v="-28.949000000000002"/>
    <n v="0.78400000000000003"/>
    <n v="0.79600000000000004"/>
    <n v="2224.1999999999998"/>
    <x v="0"/>
    <n v="-28.949000000000002"/>
    <n v="2.5080740448995669"/>
  </r>
  <r>
    <n v="17019"/>
    <n v="7"/>
    <x v="6"/>
    <m/>
    <m/>
    <m/>
    <n v="21"/>
    <n v="-28.591000000000001"/>
    <n v="9.3699999999999992"/>
    <n v="9.5169999999999995"/>
    <n v="2258.9"/>
    <x v="11"/>
    <n v="-28.591000000000001"/>
    <n v="29.98660890114218"/>
  </r>
  <r>
    <n v="17019"/>
    <n v="7"/>
    <x v="6"/>
    <m/>
    <m/>
    <m/>
    <n v="22"/>
    <n v="-27.768000000000001"/>
    <n v="13.11"/>
    <n v="13.316000000000001"/>
    <n v="2346"/>
    <x v="15"/>
    <n v="-27.768000000000001"/>
    <n v="41.95667585663648"/>
  </r>
  <r>
    <n v="17019"/>
    <n v="7"/>
    <x v="6"/>
    <m/>
    <m/>
    <m/>
    <n v="23"/>
    <n v="-30.318999999999999"/>
    <n v="0.49099999999999999"/>
    <n v="0.499"/>
    <n v="2393.5"/>
    <x v="0"/>
    <n v="-30.318999999999999"/>
    <n v="1.5722725482473416"/>
  </r>
  <r>
    <n v="17019"/>
    <n v="7"/>
    <x v="6"/>
    <m/>
    <m/>
    <m/>
    <n v="24"/>
    <n v="-27.190999999999999"/>
    <n v="9.5510000000000002"/>
    <n v="9.7010000000000005"/>
    <n v="2480.1999999999998"/>
    <x v="16"/>
    <n v="-27.190999999999999"/>
    <n v="30.566364710515952"/>
  </r>
  <r>
    <n v="17019"/>
    <n v="7"/>
    <x v="6"/>
    <m/>
    <m/>
    <m/>
    <n v="25"/>
    <n v="-30.317"/>
    <n v="0.29399999999999998"/>
    <n v="0.29899999999999999"/>
    <n v="2516.4"/>
    <x v="0"/>
    <n v="-30.317"/>
    <n v="0.94210319023237499"/>
  </r>
  <r>
    <n v="17019"/>
    <n v="7"/>
    <x v="6"/>
    <m/>
    <m/>
    <m/>
    <n v="26"/>
    <n v="-30.151"/>
    <n v="0.17399999999999999"/>
    <n v="0.17699999999999999"/>
    <n v="2621.1"/>
    <x v="0"/>
    <n v="-30.151"/>
    <n v="0.55769988184324537"/>
  </r>
  <r>
    <n v="17031"/>
    <n v="19"/>
    <x v="6"/>
    <m/>
    <m/>
    <m/>
    <n v="1"/>
    <n v="-37.433999999999997"/>
    <n v="139.61799999999999"/>
    <n v="141.791"/>
    <n v="66.7"/>
    <x v="0"/>
    <n v="-37.433999999999997"/>
    <n v="419.43795296553759"/>
  </r>
  <r>
    <n v="17031"/>
    <n v="19"/>
    <x v="6"/>
    <m/>
    <m/>
    <m/>
    <n v="2"/>
    <n v="-37.521000000000001"/>
    <n v="139.24600000000001"/>
    <n v="141.41200000000001"/>
    <n v="126.4"/>
    <x v="0"/>
    <n v="-37.521000000000001"/>
    <n v="418.31681703889956"/>
  </r>
  <r>
    <n v="17031"/>
    <n v="19"/>
    <x v="6"/>
    <m/>
    <m/>
    <m/>
    <n v="3"/>
    <n v="-37.546999999999997"/>
    <n v="139.23699999999999"/>
    <n v="141.40299999999999"/>
    <n v="186.2"/>
    <x v="0"/>
    <n v="-37.546999999999997"/>
    <n v="418.29019375831979"/>
  </r>
  <r>
    <n v="17031"/>
    <n v="19"/>
    <x v="6"/>
    <m/>
    <m/>
    <m/>
    <n v="4"/>
    <n v="-37.573"/>
    <n v="139.40799999999999"/>
    <n v="141.577"/>
    <n v="246"/>
    <x v="0"/>
    <n v="-37.573"/>
    <n v="418.80491051619578"/>
  </r>
  <r>
    <n v="17031"/>
    <n v="19"/>
    <x v="6"/>
    <m/>
    <m/>
    <m/>
    <n v="5"/>
    <n v="-37.609000000000002"/>
    <n v="139.40799999999999"/>
    <n v="141.577"/>
    <n v="305.60000000000002"/>
    <x v="0"/>
    <n v="-37.609000000000002"/>
    <n v="418.80491051619578"/>
  </r>
  <r>
    <n v="17031"/>
    <n v="19"/>
    <x v="6"/>
    <m/>
    <m/>
    <m/>
    <n v="6"/>
    <n v="-37.601999999999997"/>
    <n v="139.28800000000001"/>
    <n v="141.45500000000001"/>
    <n v="365.3"/>
    <x v="0"/>
    <n v="-37.601999999999997"/>
    <n v="418.44401715722529"/>
  </r>
  <r>
    <n v="17031"/>
    <n v="19"/>
    <x v="6"/>
    <m/>
    <m/>
    <m/>
    <n v="7"/>
    <n v="-37.622"/>
    <n v="139.137"/>
    <n v="141.30199999999999"/>
    <n v="425.1"/>
    <x v="0"/>
    <n v="-37.622"/>
    <n v="417.99142138736869"/>
  </r>
  <r>
    <n v="17031"/>
    <n v="19"/>
    <x v="6"/>
    <m/>
    <m/>
    <m/>
    <n v="8"/>
    <n v="-26.507000000000001"/>
    <n v="0.879"/>
    <n v="0.89300000000000002"/>
    <n v="995"/>
    <x v="0"/>
    <n v="-26.507000000000001"/>
    <n v="2.6416210619730807"/>
  </r>
  <r>
    <n v="17031"/>
    <n v="19"/>
    <x v="6"/>
    <m/>
    <m/>
    <m/>
    <n v="9"/>
    <n v="-29.01"/>
    <n v="13.313000000000001"/>
    <n v="13.522"/>
    <n v="1230.4000000000001"/>
    <x v="1"/>
    <n v="-29.01"/>
    <n v="40"/>
  </r>
  <r>
    <n v="17031"/>
    <n v="19"/>
    <x v="6"/>
    <m/>
    <m/>
    <m/>
    <n v="10"/>
    <n v="-27.361999999999998"/>
    <n v="1.405"/>
    <n v="1.427"/>
    <n v="1346.8"/>
    <x v="0"/>
    <n v="-27.361999999999998"/>
    <n v="4.2212690430409703"/>
  </r>
  <r>
    <n v="17031"/>
    <n v="19"/>
    <x v="6"/>
    <m/>
    <m/>
    <m/>
    <n v="11"/>
    <n v="-32.277999999999999"/>
    <n v="0.29599999999999999"/>
    <n v="0.30099999999999999"/>
    <n v="1399.5"/>
    <x v="0"/>
    <n v="-32.277999999999999"/>
    <n v="0.89040082827984024"/>
  </r>
  <r>
    <n v="17031"/>
    <n v="19"/>
    <x v="6"/>
    <m/>
    <m/>
    <m/>
    <n v="12"/>
    <n v="-27.135000000000002"/>
    <n v="0.85099999999999998"/>
    <n v="0.86399999999999999"/>
    <n v="1410.3"/>
    <x v="0"/>
    <n v="-27.135000000000002"/>
    <n v="2.5558349356604055"/>
  </r>
  <r>
    <n v="17031"/>
    <n v="19"/>
    <x v="6"/>
    <m/>
    <m/>
    <m/>
    <n v="13"/>
    <n v="-29.276"/>
    <n v="1.42"/>
    <n v="1.4419999999999999"/>
    <n v="1669.5"/>
    <x v="0"/>
    <n v="-29.276"/>
    <n v="4.2656411773406298"/>
  </r>
  <r>
    <n v="17031"/>
    <n v="19"/>
    <x v="6"/>
    <m/>
    <m/>
    <m/>
    <n v="14"/>
    <n v="-34.853000000000002"/>
    <n v="26.306000000000001"/>
    <n v="26.718"/>
    <n v="1721.3"/>
    <x v="12"/>
    <n v="-34.853000000000002"/>
    <n v="79.035645614554056"/>
  </r>
  <r>
    <n v="17031"/>
    <n v="19"/>
    <x v="6"/>
    <m/>
    <m/>
    <m/>
    <n v="15"/>
    <n v="-27.405000000000001"/>
    <n v="0.223"/>
    <n v="0.22700000000000001"/>
    <n v="1811.4"/>
    <x v="0"/>
    <n v="-27.405000000000001"/>
    <n v="0.67149829906818514"/>
  </r>
  <r>
    <n v="17031"/>
    <n v="19"/>
    <x v="6"/>
    <m/>
    <m/>
    <m/>
    <n v="16"/>
    <n v="-28.388999999999999"/>
    <n v="17.956"/>
    <n v="18.238"/>
    <n v="1838.6"/>
    <x v="5"/>
    <n v="-28.388999999999999"/>
    <n v="53.950599023813048"/>
  </r>
  <r>
    <n v="17031"/>
    <n v="19"/>
    <x v="6"/>
    <m/>
    <m/>
    <m/>
    <n v="17"/>
    <n v="-29.670999999999999"/>
    <n v="1.169"/>
    <n v="1.1870000000000001"/>
    <n v="1963.6"/>
    <x v="0"/>
    <n v="-29.670999999999999"/>
    <n v="3.5113148942464134"/>
  </r>
  <r>
    <n v="17031"/>
    <n v="19"/>
    <x v="6"/>
    <m/>
    <m/>
    <m/>
    <n v="18"/>
    <n v="-30.359000000000002"/>
    <n v="11.27"/>
    <n v="11.446999999999999"/>
    <n v="2111.9"/>
    <x v="8"/>
    <n v="-30.359000000000002"/>
    <n v="33.86185475521372"/>
  </r>
  <r>
    <n v="17031"/>
    <n v="19"/>
    <x v="6"/>
    <m/>
    <m/>
    <m/>
    <n v="19"/>
    <n v="-22.268999999999998"/>
    <n v="24.303000000000001"/>
    <n v="24.686"/>
    <n v="2148.5"/>
    <x v="10"/>
    <n v="-22.268999999999998"/>
    <n v="73.024700488093472"/>
  </r>
  <r>
    <n v="17031"/>
    <n v="19"/>
    <x v="6"/>
    <m/>
    <m/>
    <m/>
    <n v="20"/>
    <n v="-29.128"/>
    <n v="0.91"/>
    <n v="0.92400000000000004"/>
    <n v="2224.4"/>
    <x v="0"/>
    <n v="-29.128"/>
    <n v="2.7333234728590443"/>
  </r>
  <r>
    <n v="17031"/>
    <n v="19"/>
    <x v="6"/>
    <m/>
    <m/>
    <m/>
    <n v="21"/>
    <n v="-28.844000000000001"/>
    <n v="11.009"/>
    <n v="11.182"/>
    <n v="2259.3000000000002"/>
    <x v="11"/>
    <n v="-28.844000000000001"/>
    <n v="33.077947049253069"/>
  </r>
  <r>
    <n v="17031"/>
    <n v="19"/>
    <x v="6"/>
    <m/>
    <m/>
    <m/>
    <n v="22"/>
    <n v="-28.111000000000001"/>
    <n v="15.512"/>
    <n v="15.756"/>
    <n v="2346.1999999999998"/>
    <x v="15"/>
    <n v="-28.111000000000001"/>
    <n v="46.608489868362668"/>
  </r>
  <r>
    <n v="17031"/>
    <n v="19"/>
    <x v="6"/>
    <m/>
    <m/>
    <m/>
    <n v="23"/>
    <n v="-30.721"/>
    <n v="0.57199999999999995"/>
    <n v="0.58099999999999996"/>
    <n v="2393.6999999999998"/>
    <x v="0"/>
    <n v="-30.721"/>
    <n v="1.7186806685401566"/>
  </r>
  <r>
    <n v="17031"/>
    <n v="19"/>
    <x v="6"/>
    <m/>
    <m/>
    <m/>
    <n v="24"/>
    <n v="-27.67"/>
    <n v="11.276"/>
    <n v="11.452999999999999"/>
    <n v="2480.6"/>
    <x v="16"/>
    <n v="-27.67"/>
    <n v="33.879603608933586"/>
  </r>
  <r>
    <n v="17031"/>
    <n v="19"/>
    <x v="6"/>
    <m/>
    <m/>
    <m/>
    <n v="25"/>
    <n v="-30.895"/>
    <n v="0.34799999999999998"/>
    <n v="0.35299999999999998"/>
    <n v="2516.6"/>
    <x v="0"/>
    <n v="-30.895"/>
    <n v="1.0442242271853275"/>
  </r>
  <r>
    <n v="17031"/>
    <n v="19"/>
    <x v="6"/>
    <m/>
    <m/>
    <m/>
    <n v="26"/>
    <n v="-29.942"/>
    <n v="0.216"/>
    <n v="0.219"/>
    <n v="2621.1"/>
    <x v="0"/>
    <n v="-29.942"/>
    <n v="0.64783316077503328"/>
  </r>
  <r>
    <n v="17043"/>
    <n v="31"/>
    <x v="6"/>
    <m/>
    <m/>
    <m/>
    <n v="1"/>
    <n v="-37.515000000000001"/>
    <n v="139.94200000000001"/>
    <n v="142.119"/>
    <n v="66.7"/>
    <x v="0"/>
    <n v="-37.515000000000001"/>
    <n v="385.3552060737527"/>
  </r>
  <r>
    <n v="17043"/>
    <n v="31"/>
    <x v="6"/>
    <m/>
    <m/>
    <m/>
    <n v="2"/>
    <n v="-37.584000000000003"/>
    <n v="139.608"/>
    <n v="141.78"/>
    <n v="126.4"/>
    <x v="0"/>
    <n v="-37.584000000000003"/>
    <n v="384.43600867678958"/>
  </r>
  <r>
    <n v="17043"/>
    <n v="31"/>
    <x v="6"/>
    <m/>
    <m/>
    <m/>
    <n v="3"/>
    <n v="-37.619999999999997"/>
    <n v="139.71899999999999"/>
    <n v="141.893"/>
    <n v="186.2"/>
    <x v="0"/>
    <n v="-37.619999999999997"/>
    <n v="384.7424078091106"/>
  </r>
  <r>
    <n v="17043"/>
    <n v="31"/>
    <x v="6"/>
    <m/>
    <m/>
    <m/>
    <n v="4"/>
    <n v="-37.655000000000001"/>
    <n v="139.733"/>
    <n v="141.90700000000001"/>
    <n v="246"/>
    <x v="0"/>
    <n v="-37.655000000000001"/>
    <n v="384.78036876355753"/>
  </r>
  <r>
    <n v="17043"/>
    <n v="31"/>
    <x v="6"/>
    <m/>
    <m/>
    <m/>
    <n v="5"/>
    <n v="-37.661999999999999"/>
    <n v="139.822"/>
    <n v="141.99799999999999"/>
    <n v="305.60000000000002"/>
    <x v="0"/>
    <n v="-37.661999999999999"/>
    <n v="385.02711496746201"/>
  </r>
  <r>
    <n v="17043"/>
    <n v="31"/>
    <x v="6"/>
    <m/>
    <m/>
    <m/>
    <n v="6"/>
    <n v="-37.695"/>
    <n v="139.726"/>
    <n v="141.9"/>
    <n v="365.3"/>
    <x v="0"/>
    <n v="-37.695"/>
    <n v="384.76138828633401"/>
  </r>
  <r>
    <n v="17043"/>
    <n v="31"/>
    <x v="6"/>
    <m/>
    <m/>
    <m/>
    <n v="7"/>
    <n v="-37.713000000000001"/>
    <n v="139.71100000000001"/>
    <n v="141.88499999999999"/>
    <n v="425.1"/>
    <x v="0"/>
    <n v="-37.713000000000001"/>
    <n v="384.72071583514094"/>
  </r>
  <r>
    <n v="17043"/>
    <n v="31"/>
    <x v="6"/>
    <m/>
    <m/>
    <m/>
    <n v="8"/>
    <n v="-27.007999999999999"/>
    <n v="0.97699999999999998"/>
    <n v="0.99299999999999999"/>
    <n v="994.8"/>
    <x v="0"/>
    <n v="-27.007999999999999"/>
    <n v="2.6925162689804774"/>
  </r>
  <r>
    <n v="17043"/>
    <n v="31"/>
    <x v="6"/>
    <m/>
    <m/>
    <m/>
    <n v="9"/>
    <n v="-29.01"/>
    <n v="14.523999999999999"/>
    <n v="14.752000000000001"/>
    <n v="1230.4000000000001"/>
    <x v="1"/>
    <n v="-29.01"/>
    <n v="40"/>
  </r>
  <r>
    <n v="17043"/>
    <n v="31"/>
    <x v="6"/>
    <m/>
    <m/>
    <m/>
    <n v="10"/>
    <n v="-27.751999999999999"/>
    <n v="1.532"/>
    <n v="1.556"/>
    <n v="1346.6"/>
    <x v="0"/>
    <n v="-27.751999999999999"/>
    <n v="4.2190889370932751"/>
  </r>
  <r>
    <n v="17043"/>
    <n v="31"/>
    <x v="6"/>
    <m/>
    <m/>
    <m/>
    <n v="11"/>
    <n v="-31.501999999999999"/>
    <n v="0.32700000000000001"/>
    <n v="0.33200000000000002"/>
    <n v="1399.3"/>
    <x v="0"/>
    <n v="-31.501999999999999"/>
    <n v="0.90021691973969631"/>
  </r>
  <r>
    <n v="17043"/>
    <n v="31"/>
    <x v="6"/>
    <m/>
    <m/>
    <m/>
    <n v="12"/>
    <n v="-27.157"/>
    <n v="0.94499999999999995"/>
    <n v="0.95899999999999996"/>
    <n v="1410.1"/>
    <x v="0"/>
    <n v="-27.157"/>
    <n v="2.6003253796095445"/>
  </r>
  <r>
    <n v="17043"/>
    <n v="31"/>
    <x v="6"/>
    <m/>
    <m/>
    <m/>
    <n v="13"/>
    <n v="-29.35"/>
    <n v="1.5429999999999999"/>
    <n v="1.5680000000000001"/>
    <n v="1669.1"/>
    <x v="0"/>
    <n v="-29.35"/>
    <n v="4.2516268980477223"/>
  </r>
  <r>
    <n v="17043"/>
    <n v="31"/>
    <x v="6"/>
    <m/>
    <m/>
    <m/>
    <n v="14"/>
    <n v="-34.878999999999998"/>
    <n v="28.4"/>
    <n v="28.844000000000001"/>
    <n v="1721.3"/>
    <x v="12"/>
    <n v="-34.878999999999998"/>
    <n v="78.210412147505423"/>
  </r>
  <r>
    <n v="17043"/>
    <n v="31"/>
    <x v="6"/>
    <m/>
    <m/>
    <m/>
    <n v="15"/>
    <n v="-28.024000000000001"/>
    <n v="0.24399999999999999"/>
    <n v="0.248"/>
    <n v="1811.2"/>
    <x v="0"/>
    <n v="-28.024000000000001"/>
    <n v="0.67245119305856837"/>
  </r>
  <r>
    <n v="17043"/>
    <n v="31"/>
    <x v="6"/>
    <m/>
    <m/>
    <m/>
    <n v="16"/>
    <n v="-28.673999999999999"/>
    <n v="19.242000000000001"/>
    <n v="19.544"/>
    <n v="1838.4"/>
    <x v="5"/>
    <n v="-28.673999999999999"/>
    <n v="52.993492407809114"/>
  </r>
  <r>
    <n v="17043"/>
    <n v="31"/>
    <x v="6"/>
    <m/>
    <m/>
    <m/>
    <n v="17"/>
    <n v="-29.908999999999999"/>
    <n v="1.266"/>
    <n v="1.286"/>
    <n v="1963.1"/>
    <x v="0"/>
    <n v="-29.908999999999999"/>
    <n v="3.486984815618221"/>
  </r>
  <r>
    <n v="17043"/>
    <n v="31"/>
    <x v="6"/>
    <m/>
    <m/>
    <m/>
    <n v="18"/>
    <n v="-30.5"/>
    <n v="12.061999999999999"/>
    <n v="12.252000000000001"/>
    <n v="2111.6999999999998"/>
    <x v="8"/>
    <n v="-30.5"/>
    <n v="33.221258134490242"/>
  </r>
  <r>
    <n v="17043"/>
    <n v="31"/>
    <x v="6"/>
    <m/>
    <m/>
    <m/>
    <n v="19"/>
    <n v="-22.727"/>
    <n v="25.943999999999999"/>
    <n v="26.353000000000002"/>
    <n v="2148.3000000000002"/>
    <x v="10"/>
    <n v="-22.727"/>
    <n v="71.456073752711504"/>
  </r>
  <r>
    <n v="17043"/>
    <n v="31"/>
    <x v="6"/>
    <m/>
    <m/>
    <m/>
    <n v="20"/>
    <n v="-29.509"/>
    <n v="0.97"/>
    <n v="0.98499999999999999"/>
    <n v="2224"/>
    <x v="0"/>
    <n v="-29.509"/>
    <n v="2.6708242950108456"/>
  </r>
  <r>
    <n v="17043"/>
    <n v="31"/>
    <x v="6"/>
    <m/>
    <m/>
    <m/>
    <n v="21"/>
    <n v="-28.771000000000001"/>
    <n v="11.779"/>
    <n v="11.964"/>
    <n v="2259.1"/>
    <x v="11"/>
    <n v="-28.771000000000001"/>
    <n v="32.440347071583517"/>
  </r>
  <r>
    <n v="17043"/>
    <n v="31"/>
    <x v="6"/>
    <m/>
    <m/>
    <m/>
    <n v="22"/>
    <n v="-28.119"/>
    <n v="16.475999999999999"/>
    <n v="16.734999999999999"/>
    <n v="2346"/>
    <x v="15"/>
    <n v="-28.119"/>
    <n v="45.376898047722342"/>
  </r>
  <r>
    <n v="17043"/>
    <n v="31"/>
    <x v="6"/>
    <m/>
    <m/>
    <m/>
    <n v="23"/>
    <n v="-30.991"/>
    <n v="0.59399999999999997"/>
    <n v="0.60299999999999998"/>
    <n v="2393.3000000000002"/>
    <x v="0"/>
    <n v="-30.991"/>
    <n v="1.6350325379609543"/>
  </r>
  <r>
    <n v="17043"/>
    <n v="31"/>
    <x v="6"/>
    <m/>
    <m/>
    <m/>
    <n v="24"/>
    <n v="-27.777999999999999"/>
    <n v="11.904"/>
    <n v="12.090999999999999"/>
    <n v="2480.1999999999998"/>
    <x v="16"/>
    <n v="-27.777999999999999"/>
    <n v="32.784707158351402"/>
  </r>
  <r>
    <n v="17043"/>
    <n v="31"/>
    <x v="6"/>
    <m/>
    <m/>
    <m/>
    <n v="25"/>
    <n v="-15.474"/>
    <n v="0.432"/>
    <n v="0.438"/>
    <n v="2491.6999999999998"/>
    <x v="0"/>
    <n v="-15.474"/>
    <n v="1.1876355748373102"/>
  </r>
  <r>
    <n v="17043"/>
    <n v="31"/>
    <x v="6"/>
    <m/>
    <m/>
    <m/>
    <n v="26"/>
    <n v="-31.007999999999999"/>
    <n v="0.36299999999999999"/>
    <n v="0.36799999999999999"/>
    <n v="2516.1999999999998"/>
    <x v="0"/>
    <n v="-31.007999999999999"/>
    <n v="0.9978308026030368"/>
  </r>
  <r>
    <n v="17043"/>
    <n v="31"/>
    <x v="6"/>
    <m/>
    <m/>
    <m/>
    <n v="27"/>
    <n v="-27.914000000000001"/>
    <n v="0.22800000000000001"/>
    <n v="0.23200000000000001"/>
    <n v="2620.6999999999998"/>
    <x v="0"/>
    <n v="-27.914000000000001"/>
    <n v="0.6290672451193059"/>
  </r>
  <r>
    <n v="17053"/>
    <n v="41"/>
    <x v="6"/>
    <m/>
    <m/>
    <m/>
    <n v="1"/>
    <n v="-37.396999999999998"/>
    <n v="141.959"/>
    <n v="144.16800000000001"/>
    <n v="66.7"/>
    <x v="0"/>
    <n v="-37.396999999999998"/>
    <n v="361.70858684061977"/>
  </r>
  <r>
    <n v="17053"/>
    <n v="41"/>
    <x v="6"/>
    <m/>
    <m/>
    <m/>
    <n v="2"/>
    <n v="-37.484000000000002"/>
    <n v="141.619"/>
    <n v="143.822"/>
    <n v="126.4"/>
    <x v="0"/>
    <n v="-37.484000000000002"/>
    <n v="360.84049426080412"/>
  </r>
  <r>
    <n v="17053"/>
    <n v="41"/>
    <x v="6"/>
    <m/>
    <m/>
    <m/>
    <n v="3"/>
    <n v="-37.491"/>
    <n v="141.66200000000001"/>
    <n v="143.86500000000001"/>
    <n v="186.2"/>
    <x v="0"/>
    <n v="-37.491"/>
    <n v="360.9483785987581"/>
  </r>
  <r>
    <n v="17053"/>
    <n v="41"/>
    <x v="6"/>
    <m/>
    <m/>
    <m/>
    <n v="4"/>
    <n v="-37.499000000000002"/>
    <n v="141.69800000000001"/>
    <n v="143.90100000000001"/>
    <n v="245.8"/>
    <x v="0"/>
    <n v="-37.499000000000002"/>
    <n v="361.03870037006845"/>
  </r>
  <r>
    <n v="17053"/>
    <n v="41"/>
    <x v="6"/>
    <m/>
    <m/>
    <m/>
    <n v="5"/>
    <n v="-37.524000000000001"/>
    <n v="141.62700000000001"/>
    <n v="143.83000000000001"/>
    <n v="305.60000000000002"/>
    <x v="0"/>
    <n v="-37.524000000000001"/>
    <n v="360.86056576553977"/>
  </r>
  <r>
    <n v="17053"/>
    <n v="41"/>
    <x v="6"/>
    <m/>
    <m/>
    <m/>
    <n v="6"/>
    <n v="-37.524000000000001"/>
    <n v="141.58500000000001"/>
    <n v="143.78700000000001"/>
    <n v="365.3"/>
    <x v="0"/>
    <n v="-37.524000000000001"/>
    <n v="360.7526814275858"/>
  </r>
  <r>
    <n v="17053"/>
    <n v="41"/>
    <x v="6"/>
    <m/>
    <m/>
    <m/>
    <n v="7"/>
    <n v="-37.508000000000003"/>
    <n v="141.62799999999999"/>
    <n v="143.83099999999999"/>
    <n v="425.1"/>
    <x v="0"/>
    <n v="-37.508000000000003"/>
    <n v="360.8630747036317"/>
  </r>
  <r>
    <n v="17053"/>
    <n v="41"/>
    <x v="6"/>
    <m/>
    <m/>
    <m/>
    <n v="8"/>
    <n v="-27.087"/>
    <n v="1.0780000000000001"/>
    <n v="1.0940000000000001"/>
    <n v="994.8"/>
    <x v="0"/>
    <n v="-27.087"/>
    <n v="2.7447782725961241"/>
  </r>
  <r>
    <n v="17053"/>
    <n v="41"/>
    <x v="6"/>
    <m/>
    <m/>
    <m/>
    <n v="9"/>
    <n v="-29.01"/>
    <n v="15.696"/>
    <n v="15.943"/>
    <n v="1230.4000000000001"/>
    <x v="1"/>
    <n v="-29.01"/>
    <n v="40"/>
  </r>
  <r>
    <n v="17053"/>
    <n v="41"/>
    <x v="6"/>
    <m/>
    <m/>
    <m/>
    <n v="10"/>
    <n v="-27.745000000000001"/>
    <n v="1.65"/>
    <n v="1.6759999999999999"/>
    <n v="1346.8"/>
    <x v="0"/>
    <n v="-27.745000000000001"/>
    <n v="4.2049802421125264"/>
  </r>
  <r>
    <n v="17053"/>
    <n v="41"/>
    <x v="6"/>
    <m/>
    <m/>
    <m/>
    <n v="11"/>
    <n v="-31.175999999999998"/>
    <n v="0.36199999999999999"/>
    <n v="0.36699999999999999"/>
    <n v="1399.3"/>
    <x v="0"/>
    <n v="-31.175999999999998"/>
    <n v="0.92078027974659715"/>
  </r>
  <r>
    <n v="17053"/>
    <n v="41"/>
    <x v="6"/>
    <m/>
    <m/>
    <m/>
    <n v="12"/>
    <n v="-27.04"/>
    <n v="1.028"/>
    <n v="1.044"/>
    <n v="1410.1"/>
    <x v="0"/>
    <n v="-27.04"/>
    <n v="2.6193313679984946"/>
  </r>
  <r>
    <n v="17053"/>
    <n v="41"/>
    <x v="6"/>
    <m/>
    <m/>
    <m/>
    <n v="13"/>
    <n v="-29.908999999999999"/>
    <n v="1.607"/>
    <n v="1.6319999999999999"/>
    <n v="1669.1"/>
    <x v="0"/>
    <n v="-29.908999999999999"/>
    <n v="4.0945869660666121"/>
  </r>
  <r>
    <n v="17053"/>
    <n v="41"/>
    <x v="6"/>
    <m/>
    <m/>
    <m/>
    <n v="14"/>
    <n v="-34.773000000000003"/>
    <n v="29.506"/>
    <n v="29.966999999999999"/>
    <n v="1721.3"/>
    <x v="12"/>
    <n v="-34.773000000000003"/>
    <n v="75.185347801542989"/>
  </r>
  <r>
    <n v="17053"/>
    <n v="41"/>
    <x v="6"/>
    <m/>
    <m/>
    <m/>
    <n v="15"/>
    <n v="-28.350999999999999"/>
    <n v="0.26"/>
    <n v="0.26400000000000001"/>
    <n v="1811.2"/>
    <x v="0"/>
    <n v="-28.350999999999999"/>
    <n v="0.66235965627548143"/>
  </r>
  <r>
    <n v="17053"/>
    <n v="41"/>
    <x v="6"/>
    <m/>
    <m/>
    <m/>
    <n v="16"/>
    <n v="-28.260999999999999"/>
    <n v="19.858000000000001"/>
    <n v="20.169"/>
    <n v="1838.2"/>
    <x v="5"/>
    <n v="-28.260999999999999"/>
    <n v="50.602772376591609"/>
  </r>
  <r>
    <n v="17053"/>
    <n v="41"/>
    <x v="6"/>
    <m/>
    <m/>
    <m/>
    <n v="17"/>
    <n v="-30.056999999999999"/>
    <n v="1.2749999999999999"/>
    <n v="1.2949999999999999"/>
    <n v="1963.1"/>
    <x v="0"/>
    <n v="-30.056999999999999"/>
    <n v="3.2490748290785927"/>
  </r>
  <r>
    <n v="17053"/>
    <n v="41"/>
    <x v="6"/>
    <m/>
    <m/>
    <m/>
    <n v="18"/>
    <n v="-30.422999999999998"/>
    <n v="11.826000000000001"/>
    <n v="12.010999999999999"/>
    <n v="2111.3000000000002"/>
    <x v="8"/>
    <n v="-30.422999999999998"/>
    <n v="30.134855422442449"/>
  </r>
  <r>
    <n v="17053"/>
    <n v="41"/>
    <x v="6"/>
    <m/>
    <m/>
    <m/>
    <n v="19"/>
    <n v="-22.074999999999999"/>
    <n v="25.611999999999998"/>
    <n v="26.015999999999998"/>
    <n v="2148.1"/>
    <x v="10"/>
    <n v="-22.074999999999999"/>
    <n v="65.272533400238345"/>
  </r>
  <r>
    <n v="17053"/>
    <n v="41"/>
    <x v="6"/>
    <m/>
    <m/>
    <m/>
    <n v="20"/>
    <n v="-29.378"/>
    <n v="0.98299999999999998"/>
    <n v="0.999"/>
    <n v="2224"/>
    <x v="0"/>
    <n v="-29.378"/>
    <n v="2.5064291538606289"/>
  </r>
  <r>
    <n v="17053"/>
    <n v="41"/>
    <x v="6"/>
    <m/>
    <m/>
    <m/>
    <n v="21"/>
    <n v="-28.727"/>
    <n v="11.504"/>
    <n v="11.685"/>
    <n v="2258.9"/>
    <x v="11"/>
    <n v="-28.727"/>
    <n v="29.316941604465914"/>
  </r>
  <r>
    <n v="17053"/>
    <n v="41"/>
    <x v="6"/>
    <m/>
    <m/>
    <m/>
    <n v="22"/>
    <n v="-27.87"/>
    <n v="16.172000000000001"/>
    <n v="16.425999999999998"/>
    <n v="2346"/>
    <x v="15"/>
    <n v="-27.87"/>
    <n v="41.211817098413093"/>
  </r>
  <r>
    <n v="17053"/>
    <n v="41"/>
    <x v="6"/>
    <m/>
    <m/>
    <m/>
    <n v="23"/>
    <n v="-28.658000000000001"/>
    <n v="0.61799999999999999"/>
    <n v="0.628"/>
    <n v="2393.3000000000002"/>
    <x v="0"/>
    <n v="-28.658000000000001"/>
    <n v="1.575613121746221"/>
  </r>
  <r>
    <n v="17053"/>
    <n v="41"/>
    <x v="6"/>
    <m/>
    <m/>
    <m/>
    <n v="24"/>
    <n v="-27.324999999999999"/>
    <n v="11.787000000000001"/>
    <n v="11.972"/>
    <n v="2480.1999999999998"/>
    <x v="16"/>
    <n v="-27.324999999999999"/>
    <n v="30.0370068368563"/>
  </r>
  <r>
    <n v="17053"/>
    <n v="41"/>
    <x v="6"/>
    <m/>
    <m/>
    <m/>
    <n v="25"/>
    <n v="-31.452999999999999"/>
    <n v="0.39200000000000002"/>
    <n v="0.39800000000000002"/>
    <n v="2516.1999999999998"/>
    <x v="0"/>
    <n v="-31.452999999999999"/>
    <n v="0.99855736059712741"/>
  </r>
  <r>
    <n v="17053"/>
    <n v="41"/>
    <x v="6"/>
    <m/>
    <m/>
    <m/>
    <n v="26"/>
    <n v="-30.51"/>
    <n v="0.219"/>
    <n v="0.223"/>
    <n v="2620.9"/>
    <x v="0"/>
    <n v="-30.51"/>
    <n v="0.55949319450542556"/>
  </r>
  <r>
    <n v="17053"/>
    <n v="41"/>
    <x v="6"/>
    <m/>
    <m/>
    <m/>
    <n v="27"/>
    <n v="-27.77"/>
    <n v="1.383"/>
    <n v="1.405"/>
    <n v="2838.8"/>
    <x v="0"/>
    <n v="-27.77"/>
    <n v="3.5250580191933767"/>
  </r>
  <r>
    <n v="17018"/>
    <n v="6"/>
    <x v="7"/>
    <m/>
    <m/>
    <m/>
    <n v="1"/>
    <n v="-37.39"/>
    <n v="139.52500000000001"/>
    <n v="141.696"/>
    <n v="66.7"/>
    <x v="0"/>
    <n v="-37.39"/>
    <n v="422.05972149825004"/>
  </r>
  <r>
    <n v="17018"/>
    <n v="6"/>
    <x v="7"/>
    <m/>
    <m/>
    <m/>
    <n v="2"/>
    <n v="-37.465000000000003"/>
    <n v="139.488"/>
    <n v="141.65899999999999"/>
    <n v="126.4"/>
    <x v="0"/>
    <n v="-37.465000000000003"/>
    <n v="421.94951224960903"/>
  </r>
  <r>
    <n v="17018"/>
    <n v="6"/>
    <x v="7"/>
    <m/>
    <m/>
    <m/>
    <n v="3"/>
    <n v="-37.520000000000003"/>
    <n v="139.536"/>
    <n v="141.70699999999999"/>
    <n v="186.2"/>
    <x v="0"/>
    <n v="-37.520000000000003"/>
    <n v="422.09248641000818"/>
  </r>
  <r>
    <n v="17018"/>
    <n v="6"/>
    <x v="7"/>
    <m/>
    <m/>
    <m/>
    <n v="4"/>
    <n v="-37.531999999999996"/>
    <n v="139.405"/>
    <n v="141.57400000000001"/>
    <n v="245.8"/>
    <x v="0"/>
    <n v="-37.531999999999996"/>
    <n v="421.69632884056898"/>
  </r>
  <r>
    <n v="17018"/>
    <n v="6"/>
    <x v="7"/>
    <m/>
    <m/>
    <m/>
    <n v="5"/>
    <n v="-37.537999999999997"/>
    <n v="139.393"/>
    <n v="141.56200000000001"/>
    <n v="305.60000000000002"/>
    <x v="0"/>
    <n v="-37.537999999999997"/>
    <n v="421.66058530046917"/>
  </r>
  <r>
    <n v="17018"/>
    <n v="6"/>
    <x v="7"/>
    <m/>
    <m/>
    <m/>
    <n v="6"/>
    <n v="-37.551000000000002"/>
    <n v="139.50200000000001"/>
    <n v="141.673"/>
    <n v="365.3"/>
    <x v="0"/>
    <n v="-37.551000000000002"/>
    <n v="421.99121304639215"/>
  </r>
  <r>
    <n v="17018"/>
    <n v="6"/>
    <x v="7"/>
    <m/>
    <m/>
    <m/>
    <n v="7"/>
    <n v="-37.555"/>
    <n v="139.459"/>
    <n v="141.62899999999999"/>
    <n v="425.1"/>
    <x v="0"/>
    <n v="-37.555"/>
    <n v="421.86015339935955"/>
  </r>
  <r>
    <n v="17018"/>
    <n v="6"/>
    <x v="7"/>
    <m/>
    <m/>
    <m/>
    <n v="8"/>
    <n v="-27.117999999999999"/>
    <n v="0.95899999999999996"/>
    <n v="0.97399999999999998"/>
    <n v="995"/>
    <x v="0"/>
    <n v="-27.117999999999999"/>
    <n v="2.9011840047658048"/>
  </r>
  <r>
    <n v="17018"/>
    <n v="6"/>
    <x v="7"/>
    <m/>
    <m/>
    <m/>
    <n v="9"/>
    <n v="-29.01"/>
    <n v="13.221"/>
    <n v="13.429"/>
    <n v="1230.4000000000001"/>
    <x v="1"/>
    <n v="-29.01"/>
    <n v="40"/>
  </r>
  <r>
    <n v="17018"/>
    <n v="6"/>
    <x v="7"/>
    <m/>
    <m/>
    <m/>
    <n v="10"/>
    <n v="-28.274000000000001"/>
    <n v="1.5109999999999999"/>
    <n v="1.5349999999999999"/>
    <n v="1347"/>
    <x v="0"/>
    <n v="-28.274000000000001"/>
    <n v="4.5721945044307093"/>
  </r>
  <r>
    <n v="17018"/>
    <n v="6"/>
    <x v="7"/>
    <m/>
    <m/>
    <m/>
    <n v="11"/>
    <n v="-26.867999999999999"/>
    <n v="0.85899999999999999"/>
    <n v="0.872"/>
    <n v="1410.3"/>
    <x v="0"/>
    <n v="-26.867999999999999"/>
    <n v="2.5973639139176408"/>
  </r>
  <r>
    <n v="17018"/>
    <n v="6"/>
    <x v="7"/>
    <m/>
    <m/>
    <m/>
    <n v="12"/>
    <n v="-31.742999999999999"/>
    <n v="20.742000000000001"/>
    <n v="21.067"/>
    <n v="1565"/>
    <x v="2"/>
    <n v="-31.742999999999999"/>
    <n v="62.750763273512547"/>
  </r>
  <r>
    <n v="17018"/>
    <n v="6"/>
    <x v="7"/>
    <m/>
    <m/>
    <m/>
    <n v="13"/>
    <n v="-29.396999999999998"/>
    <n v="1.498"/>
    <n v="1.522"/>
    <n v="1669.5"/>
    <x v="0"/>
    <n v="-29.396999999999998"/>
    <n v="4.533472335989277"/>
  </r>
  <r>
    <n v="17018"/>
    <n v="6"/>
    <x v="7"/>
    <m/>
    <m/>
    <m/>
    <n v="14"/>
    <n v="-27.143999999999998"/>
    <n v="0.23799999999999999"/>
    <n v="0.24199999999999999"/>
    <n v="1811.4"/>
    <x v="0"/>
    <n v="-27.143999999999998"/>
    <n v="0.72082805867897826"/>
  </r>
  <r>
    <n v="17018"/>
    <n v="6"/>
    <x v="7"/>
    <m/>
    <m/>
    <m/>
    <n v="15"/>
    <n v="-28.99"/>
    <n v="11.032"/>
    <n v="11.205"/>
    <n v="1837.5"/>
    <x v="5"/>
    <n v="-28.99"/>
    <n v="33.375530568173353"/>
  </r>
  <r>
    <n v="17018"/>
    <n v="6"/>
    <x v="7"/>
    <m/>
    <m/>
    <m/>
    <n v="16"/>
    <n v="-30.334"/>
    <n v="16.376000000000001"/>
    <n v="16.632999999999999"/>
    <n v="1869.1"/>
    <x v="6"/>
    <n v="-30.334"/>
    <n v="49.543525206642336"/>
  </r>
  <r>
    <n v="17018"/>
    <n v="6"/>
    <x v="7"/>
    <m/>
    <m/>
    <m/>
    <n v="17"/>
    <n v="-29.812999999999999"/>
    <n v="1.2290000000000001"/>
    <n v="1.248"/>
    <n v="1964"/>
    <x v="0"/>
    <n v="-29.812999999999999"/>
    <n v="3.7173281703775412"/>
  </r>
  <r>
    <n v="17018"/>
    <n v="6"/>
    <x v="7"/>
    <m/>
    <m/>
    <m/>
    <n v="18"/>
    <n v="-29.483000000000001"/>
    <n v="13.114000000000001"/>
    <n v="13.32"/>
    <n v="1981.7"/>
    <x v="17"/>
    <n v="-29.483000000000001"/>
    <n v="39.675329510760292"/>
  </r>
  <r>
    <n v="17018"/>
    <n v="6"/>
    <x v="7"/>
    <m/>
    <m/>
    <m/>
    <n v="19"/>
    <n v="-30.815000000000001"/>
    <n v="18.581"/>
    <n v="18.873000000000001"/>
    <n v="2104.6"/>
    <x v="7"/>
    <n v="-30.815000000000001"/>
    <n v="56.215652691935361"/>
  </r>
  <r>
    <n v="17018"/>
    <n v="6"/>
    <x v="7"/>
    <m/>
    <m/>
    <m/>
    <n v="20"/>
    <n v="-26.69"/>
    <n v="16.891999999999999"/>
    <n v="17.158000000000001"/>
    <n v="2147.6999999999998"/>
    <x v="10"/>
    <n v="-26.69"/>
    <n v="51.107305086007891"/>
  </r>
  <r>
    <n v="17018"/>
    <n v="6"/>
    <x v="7"/>
    <m/>
    <m/>
    <m/>
    <n v="21"/>
    <n v="-29.263000000000002"/>
    <n v="0.96699999999999997"/>
    <n v="0.98299999999999998"/>
    <n v="2224.4"/>
    <x v="0"/>
    <n v="-29.263000000000002"/>
    <n v="2.927991659840643"/>
  </r>
  <r>
    <n v="17018"/>
    <n v="6"/>
    <x v="7"/>
    <m/>
    <m/>
    <m/>
    <n v="22"/>
    <n v="-28.867000000000001"/>
    <n v="0.621"/>
    <n v="0.63"/>
    <n v="2393.5"/>
    <x v="0"/>
    <n v="-28.867000000000001"/>
    <n v="1.8765358552386626"/>
  </r>
  <r>
    <n v="17018"/>
    <n v="6"/>
    <x v="7"/>
    <m/>
    <m/>
    <m/>
    <n v="23"/>
    <n v="-29.774999999999999"/>
    <n v="0.38600000000000001"/>
    <n v="0.39200000000000002"/>
    <n v="2516.4"/>
    <x v="3"/>
    <n v="-29.774999999999999"/>
    <n v="1.167622309926279"/>
  </r>
  <r>
    <n v="17018"/>
    <n v="6"/>
    <x v="7"/>
    <m/>
    <m/>
    <m/>
    <n v="24"/>
    <n v="-29.254999999999999"/>
    <n v="9.5389999999999997"/>
    <n v="9.6890000000000001"/>
    <n v="2536"/>
    <x v="18"/>
    <n v="-29.254999999999999"/>
    <n v="28.85993000223397"/>
  </r>
  <r>
    <n v="17018"/>
    <n v="6"/>
    <x v="7"/>
    <m/>
    <m/>
    <m/>
    <n v="25"/>
    <n v="-30.257000000000001"/>
    <n v="0.22700000000000001"/>
    <n v="0.23"/>
    <n v="2621.1"/>
    <x v="0"/>
    <n v="-30.257000000000001"/>
    <n v="0.68508451857919428"/>
  </r>
  <r>
    <n v="17020"/>
    <n v="8"/>
    <x v="7"/>
    <m/>
    <m/>
    <m/>
    <n v="1"/>
    <n v="-37.308"/>
    <n v="140.07400000000001"/>
    <n v="142.25299999999999"/>
    <n v="66.7"/>
    <x v="0"/>
    <n v="-37.308"/>
    <n v="435.05772612585054"/>
  </r>
  <r>
    <n v="17020"/>
    <n v="8"/>
    <x v="7"/>
    <m/>
    <m/>
    <m/>
    <n v="2"/>
    <n v="-37.405000000000001"/>
    <n v="139.87299999999999"/>
    <n v="142.048"/>
    <n v="126.4"/>
    <x v="0"/>
    <n v="-37.405000000000001"/>
    <n v="434.43076687820167"/>
  </r>
  <r>
    <n v="17020"/>
    <n v="8"/>
    <x v="7"/>
    <m/>
    <m/>
    <m/>
    <n v="3"/>
    <n v="-37.421999999999997"/>
    <n v="139.846"/>
    <n v="142.02099999999999"/>
    <n v="186.2"/>
    <x v="0"/>
    <n v="-37.421999999999997"/>
    <n v="434.3481917577796"/>
  </r>
  <r>
    <n v="17020"/>
    <n v="8"/>
    <x v="7"/>
    <m/>
    <m/>
    <m/>
    <n v="4"/>
    <n v="-37.453000000000003"/>
    <n v="139.886"/>
    <n v="142.06200000000001"/>
    <n v="245.8"/>
    <x v="0"/>
    <n v="-37.453000000000003"/>
    <n v="434.47358360730948"/>
  </r>
  <r>
    <n v="17020"/>
    <n v="8"/>
    <x v="7"/>
    <m/>
    <m/>
    <m/>
    <n v="5"/>
    <n v="-37.445"/>
    <n v="139.946"/>
    <n v="142.12200000000001"/>
    <n v="305.60000000000002"/>
    <x v="0"/>
    <n v="-37.445"/>
    <n v="434.65708387491406"/>
  </r>
  <r>
    <n v="17020"/>
    <n v="8"/>
    <x v="7"/>
    <m/>
    <m/>
    <m/>
    <n v="6"/>
    <n v="-37.460999999999999"/>
    <n v="139.929"/>
    <n v="142.10499999999999"/>
    <n v="365.3"/>
    <x v="0"/>
    <n v="-37.460999999999999"/>
    <n v="434.60509213242597"/>
  </r>
  <r>
    <n v="17020"/>
    <n v="8"/>
    <x v="7"/>
    <m/>
    <m/>
    <m/>
    <n v="7"/>
    <n v="-37.462000000000003"/>
    <n v="139.93"/>
    <n v="142.107"/>
    <n v="425.1"/>
    <x v="0"/>
    <n v="-37.462000000000003"/>
    <n v="434.6112088080128"/>
  </r>
  <r>
    <n v="17020"/>
    <n v="8"/>
    <x v="7"/>
    <m/>
    <m/>
    <m/>
    <n v="8"/>
    <n v="-26.928000000000001"/>
    <n v="0.93700000000000006"/>
    <n v="0.95099999999999996"/>
    <n v="995"/>
    <x v="0"/>
    <n v="-26.928000000000001"/>
    <n v="2.9084792415322269"/>
  </r>
  <r>
    <n v="17020"/>
    <n v="8"/>
    <x v="7"/>
    <m/>
    <m/>
    <m/>
    <n v="9"/>
    <n v="-29.01"/>
    <n v="12.875999999999999"/>
    <n v="13.079000000000001"/>
    <n v="1230.4000000000001"/>
    <x v="1"/>
    <n v="-29.01"/>
    <n v="40"/>
  </r>
  <r>
    <n v="17020"/>
    <n v="8"/>
    <x v="7"/>
    <m/>
    <m/>
    <m/>
    <n v="10"/>
    <n v="-28.588999999999999"/>
    <n v="1.4690000000000001"/>
    <n v="1.492"/>
    <n v="1346.8"/>
    <x v="0"/>
    <n v="-28.588999999999999"/>
    <n v="4.5630399877666488"/>
  </r>
  <r>
    <n v="17020"/>
    <n v="8"/>
    <x v="7"/>
    <m/>
    <m/>
    <m/>
    <n v="11"/>
    <n v="-26.501000000000001"/>
    <n v="0.83799999999999997"/>
    <n v="0.85099999999999998"/>
    <n v="1410.3"/>
    <x v="0"/>
    <n v="-26.501000000000001"/>
    <n v="2.6026454621912984"/>
  </r>
  <r>
    <n v="17020"/>
    <n v="8"/>
    <x v="7"/>
    <m/>
    <m/>
    <m/>
    <n v="12"/>
    <n v="-31.728000000000002"/>
    <n v="20.201000000000001"/>
    <n v="20.518000000000001"/>
    <n v="1564.8"/>
    <x v="2"/>
    <n v="-31.728000000000002"/>
    <n v="62.750974845171648"/>
  </r>
  <r>
    <n v="17020"/>
    <n v="8"/>
    <x v="7"/>
    <m/>
    <m/>
    <m/>
    <n v="13"/>
    <n v="-29.74"/>
    <n v="1.4510000000000001"/>
    <n v="1.474"/>
    <n v="1669.3"/>
    <x v="0"/>
    <n v="-29.74"/>
    <n v="4.5079899074852818"/>
  </r>
  <r>
    <n v="17020"/>
    <n v="8"/>
    <x v="7"/>
    <m/>
    <m/>
    <m/>
    <n v="14"/>
    <n v="-28.379000000000001"/>
    <n v="0.23200000000000001"/>
    <n v="0.23599999999999999"/>
    <n v="1811.2"/>
    <x v="0"/>
    <n v="-28.379000000000001"/>
    <n v="0.72176771924459049"/>
  </r>
  <r>
    <n v="17020"/>
    <n v="8"/>
    <x v="7"/>
    <m/>
    <m/>
    <m/>
    <n v="15"/>
    <n v="-29.097999999999999"/>
    <n v="10.637"/>
    <n v="10.804"/>
    <n v="1837.3"/>
    <x v="5"/>
    <n v="-29.097999999999999"/>
    <n v="33.042281519993885"/>
  </r>
  <r>
    <n v="17020"/>
    <n v="8"/>
    <x v="7"/>
    <m/>
    <m/>
    <m/>
    <n v="16"/>
    <n v="-30.504999999999999"/>
    <n v="15.715999999999999"/>
    <n v="15.962999999999999"/>
    <n v="1868.9"/>
    <x v="6"/>
    <n v="-30.504999999999999"/>
    <n v="48.820246196192365"/>
  </r>
  <r>
    <n v="17020"/>
    <n v="8"/>
    <x v="7"/>
    <m/>
    <m/>
    <m/>
    <n v="17"/>
    <n v="-30.106000000000002"/>
    <n v="1.1779999999999999"/>
    <n v="1.1970000000000001"/>
    <n v="1963.8"/>
    <x v="0"/>
    <n v="-30.106000000000002"/>
    <n v="3.6608303387109107"/>
  </r>
  <r>
    <n v="17020"/>
    <n v="8"/>
    <x v="7"/>
    <m/>
    <m/>
    <m/>
    <n v="18"/>
    <n v="-29.821000000000002"/>
    <n v="12.571"/>
    <n v="12.768000000000001"/>
    <n v="1981.3"/>
    <x v="17"/>
    <n v="-29.821000000000002"/>
    <n v="39.048856946249714"/>
  </r>
  <r>
    <n v="17020"/>
    <n v="8"/>
    <x v="7"/>
    <m/>
    <m/>
    <m/>
    <n v="19"/>
    <n v="-31.227"/>
    <n v="17.786000000000001"/>
    <n v="18.065000000000001"/>
    <n v="2104.1999999999998"/>
    <x v="7"/>
    <n v="-31.227"/>
    <n v="55.248872237938684"/>
  </r>
  <r>
    <n v="17020"/>
    <n v="8"/>
    <x v="7"/>
    <m/>
    <m/>
    <m/>
    <n v="20"/>
    <n v="-26.951000000000001"/>
    <n v="16.431999999999999"/>
    <n v="16.690000000000001"/>
    <n v="2147.3000000000002"/>
    <x v="10"/>
    <n v="-26.951000000000001"/>
    <n v="51.043657772000927"/>
  </r>
  <r>
    <n v="17020"/>
    <n v="8"/>
    <x v="7"/>
    <m/>
    <m/>
    <m/>
    <n v="21"/>
    <n v="-29.567"/>
    <n v="0.92200000000000004"/>
    <n v="0.93700000000000006"/>
    <n v="2224.1999999999998"/>
    <x v="0"/>
    <n v="-29.567"/>
    <n v="2.865662512424497"/>
  </r>
  <r>
    <n v="17020"/>
    <n v="8"/>
    <x v="7"/>
    <m/>
    <m/>
    <m/>
    <n v="22"/>
    <n v="-29.829000000000001"/>
    <n v="0.59399999999999997"/>
    <n v="0.60299999999999998"/>
    <n v="2393.3000000000002"/>
    <x v="0"/>
    <n v="-29.829000000000001"/>
    <n v="1.8441776894257969"/>
  </r>
  <r>
    <n v="17020"/>
    <n v="8"/>
    <x v="7"/>
    <m/>
    <m/>
    <m/>
    <n v="23"/>
    <n v="-29.315999999999999"/>
    <n v="0.36899999999999999"/>
    <n v="0.375"/>
    <n v="2516.1999999999998"/>
    <x v="3"/>
    <n v="-29.315999999999999"/>
    <n v="1.1468766725284807"/>
  </r>
  <r>
    <n v="17020"/>
    <n v="8"/>
    <x v="7"/>
    <m/>
    <m/>
    <m/>
    <n v="24"/>
    <n v="-30.02"/>
    <n v="9.0359999999999996"/>
    <n v="9.1780000000000008"/>
    <n v="2536"/>
    <x v="18"/>
    <n v="-30.02"/>
    <n v="28.069424267910392"/>
  </r>
  <r>
    <n v="17020"/>
    <n v="8"/>
    <x v="7"/>
    <m/>
    <m/>
    <m/>
    <n v="25"/>
    <n v="-30.446000000000002"/>
    <n v="0.21"/>
    <n v="0.21299999999999999"/>
    <n v="2620.9"/>
    <x v="0"/>
    <n v="-30.446000000000002"/>
    <n v="0.65142594999617709"/>
  </r>
  <r>
    <n v="17032"/>
    <n v="20"/>
    <x v="7"/>
    <m/>
    <m/>
    <m/>
    <n v="1"/>
    <n v="-37.497999999999998"/>
    <n v="139.43100000000001"/>
    <n v="141.601"/>
    <n v="66.7"/>
    <x v="0"/>
    <n v="-37.497999999999998"/>
    <n v="403.45038820428806"/>
  </r>
  <r>
    <n v="17032"/>
    <n v="20"/>
    <x v="7"/>
    <m/>
    <m/>
    <m/>
    <n v="2"/>
    <n v="-37.576000000000001"/>
    <n v="139.12799999999999"/>
    <n v="141.29300000000001"/>
    <n v="126.4"/>
    <x v="0"/>
    <n v="-37.576000000000001"/>
    <n v="402.57283282285067"/>
  </r>
  <r>
    <n v="17032"/>
    <n v="20"/>
    <x v="7"/>
    <m/>
    <m/>
    <m/>
    <n v="3"/>
    <n v="-37.603999999999999"/>
    <n v="139.26499999999999"/>
    <n v="141.43199999999999"/>
    <n v="186.2"/>
    <x v="0"/>
    <n v="-37.603999999999999"/>
    <n v="402.968872426811"/>
  </r>
  <r>
    <n v="17032"/>
    <n v="20"/>
    <x v="7"/>
    <m/>
    <m/>
    <m/>
    <n v="4"/>
    <n v="-37.645000000000003"/>
    <n v="139.28800000000001"/>
    <n v="141.45500000000001"/>
    <n v="246"/>
    <x v="0"/>
    <n v="-37.645000000000003"/>
    <n v="403.03440415984051"/>
  </r>
  <r>
    <n v="17032"/>
    <n v="20"/>
    <x v="7"/>
    <m/>
    <m/>
    <m/>
    <n v="5"/>
    <n v="-37.664999999999999"/>
    <n v="139.26"/>
    <n v="141.42599999999999"/>
    <n v="305.60000000000002"/>
    <x v="0"/>
    <n v="-37.664999999999999"/>
    <n v="402.95177719210767"/>
  </r>
  <r>
    <n v="17032"/>
    <n v="20"/>
    <x v="7"/>
    <m/>
    <m/>
    <m/>
    <n v="6"/>
    <n v="-37.658999999999999"/>
    <n v="139.22300000000001"/>
    <n v="141.38900000000001"/>
    <n v="365.3"/>
    <x v="0"/>
    <n v="-37.658999999999999"/>
    <n v="402.84635657810389"/>
  </r>
  <r>
    <n v="17032"/>
    <n v="20"/>
    <x v="7"/>
    <m/>
    <m/>
    <m/>
    <n v="7"/>
    <n v="-37.691000000000003"/>
    <n v="139.26499999999999"/>
    <n v="141.43199999999999"/>
    <n v="425.1"/>
    <x v="0"/>
    <n v="-37.691000000000003"/>
    <n v="402.968872426811"/>
  </r>
  <r>
    <n v="17032"/>
    <n v="20"/>
    <x v="7"/>
    <m/>
    <m/>
    <m/>
    <n v="8"/>
    <n v="-27.434000000000001"/>
    <n v="1.018"/>
    <n v="1.034"/>
    <n v="995.3"/>
    <x v="0"/>
    <n v="-27.434000000000001"/>
    <n v="2.9460787805399247"/>
  </r>
  <r>
    <n v="17032"/>
    <n v="20"/>
    <x v="7"/>
    <m/>
    <m/>
    <m/>
    <n v="9"/>
    <n v="-29.01"/>
    <n v="13.821999999999999"/>
    <n v="14.039"/>
    <n v="1230.5999999999999"/>
    <x v="1"/>
    <n v="-29.01"/>
    <n v="40"/>
  </r>
  <r>
    <n v="17032"/>
    <n v="20"/>
    <x v="7"/>
    <m/>
    <m/>
    <m/>
    <n v="10"/>
    <n v="-27.617999999999999"/>
    <n v="1.575"/>
    <n v="1.599"/>
    <n v="1347"/>
    <x v="0"/>
    <n v="-27.617999999999999"/>
    <n v="4.5558800484364985"/>
  </r>
  <r>
    <n v="17032"/>
    <n v="20"/>
    <x v="7"/>
    <m/>
    <m/>
    <m/>
    <n v="11"/>
    <n v="-27.190999999999999"/>
    <n v="0.91900000000000004"/>
    <n v="0.93300000000000005"/>
    <n v="1410.3"/>
    <x v="0"/>
    <n v="-27.190999999999999"/>
    <n v="2.6583089963672628"/>
  </r>
  <r>
    <n v="17032"/>
    <n v="20"/>
    <x v="7"/>
    <m/>
    <m/>
    <m/>
    <n v="12"/>
    <n v="-31.593"/>
    <n v="21.581"/>
    <n v="21.92"/>
    <n v="1565.2"/>
    <x v="2"/>
    <n v="-31.593"/>
    <n v="62.454590782819295"/>
  </r>
  <r>
    <n v="17032"/>
    <n v="20"/>
    <x v="7"/>
    <m/>
    <m/>
    <m/>
    <n v="13"/>
    <n v="-29.385000000000002"/>
    <n v="1.56"/>
    <n v="1.5840000000000001"/>
    <n v="1669.5"/>
    <x v="0"/>
    <n v="-29.385000000000002"/>
    <n v="4.5131419616781825"/>
  </r>
  <r>
    <n v="17032"/>
    <n v="20"/>
    <x v="7"/>
    <m/>
    <m/>
    <m/>
    <n v="14"/>
    <n v="-27.308"/>
    <n v="0.253"/>
    <n v="0.25700000000000001"/>
    <n v="1811.2"/>
    <x v="0"/>
    <n v="-27.308"/>
    <n v="0.73224588645914956"/>
  </r>
  <r>
    <n v="17032"/>
    <n v="20"/>
    <x v="7"/>
    <m/>
    <m/>
    <m/>
    <n v="15"/>
    <n v="-28.806000000000001"/>
    <n v="11.385"/>
    <n v="11.564"/>
    <n v="1837.5"/>
    <x v="5"/>
    <n v="-28.806000000000001"/>
    <n v="32.948215684877844"/>
  </r>
  <r>
    <n v="17032"/>
    <n v="20"/>
    <x v="7"/>
    <m/>
    <m/>
    <m/>
    <n v="16"/>
    <n v="-30.434000000000001"/>
    <n v="16.773"/>
    <n v="17.036000000000001"/>
    <n v="1869.1"/>
    <x v="6"/>
    <n v="-30.434000000000001"/>
    <n v="48.539069734311568"/>
  </r>
  <r>
    <n v="17032"/>
    <n v="20"/>
    <x v="7"/>
    <m/>
    <m/>
    <m/>
    <n v="17"/>
    <n v="-29.937999999999999"/>
    <n v="1.27"/>
    <n v="1.29"/>
    <n v="1964"/>
    <x v="0"/>
    <n v="-29.937999999999999"/>
    <n v="3.6754754612151865"/>
  </r>
  <r>
    <n v="17032"/>
    <n v="20"/>
    <x v="7"/>
    <m/>
    <m/>
    <m/>
    <n v="18"/>
    <n v="-29.73"/>
    <n v="13.362"/>
    <n v="13.571999999999999"/>
    <n v="1981.7"/>
    <x v="17"/>
    <n v="-29.73"/>
    <n v="38.669420898924422"/>
  </r>
  <r>
    <n v="17032"/>
    <n v="20"/>
    <x v="7"/>
    <m/>
    <m/>
    <m/>
    <n v="19"/>
    <n v="-31.123000000000001"/>
    <n v="18.922000000000001"/>
    <n v="19.219000000000001"/>
    <n v="2104.4"/>
    <x v="7"/>
    <n v="-31.123000000000001"/>
    <n v="54.7588859605385"/>
  </r>
  <r>
    <n v="17032"/>
    <n v="20"/>
    <x v="7"/>
    <m/>
    <m/>
    <m/>
    <n v="20"/>
    <n v="-26.707999999999998"/>
    <n v="17.516999999999999"/>
    <n v="17.792000000000002"/>
    <n v="2147.6999999999998"/>
    <x v="10"/>
    <n v="-26.707999999999998"/>
    <n v="50.693069306930703"/>
  </r>
  <r>
    <n v="17032"/>
    <n v="20"/>
    <x v="7"/>
    <m/>
    <m/>
    <m/>
    <n v="21"/>
    <n v="-30.106999999999999"/>
    <n v="0.97299999999999998"/>
    <n v="0.98799999999999999"/>
    <n v="2224.4"/>
    <x v="0"/>
    <n v="-30.106999999999999"/>
    <n v="2.8150153144810885"/>
  </r>
  <r>
    <n v="17032"/>
    <n v="20"/>
    <x v="7"/>
    <m/>
    <m/>
    <m/>
    <n v="22"/>
    <n v="-29.382000000000001"/>
    <n v="0.63800000000000001"/>
    <n v="0.64800000000000002"/>
    <n v="2393.5"/>
    <x v="0"/>
    <n v="-29.382000000000001"/>
    <n v="1.8462853479592565"/>
  </r>
  <r>
    <n v="17032"/>
    <n v="20"/>
    <x v="7"/>
    <m/>
    <m/>
    <m/>
    <n v="23"/>
    <n v="-29.812000000000001"/>
    <n v="0.39900000000000002"/>
    <n v="0.40600000000000003"/>
    <n v="2516.4"/>
    <x v="3"/>
    <n v="-29.812000000000001"/>
    <n v="1.156777548258423"/>
  </r>
  <r>
    <n v="17032"/>
    <n v="20"/>
    <x v="7"/>
    <m/>
    <m/>
    <m/>
    <n v="24"/>
    <n v="-29.297000000000001"/>
    <n v="9.7110000000000003"/>
    <n v="9.8629999999999995"/>
    <n v="2536.1999999999998"/>
    <x v="18"/>
    <n v="-29.297000000000001"/>
    <n v="28.101716646484793"/>
  </r>
  <r>
    <n v="17032"/>
    <n v="20"/>
    <x v="7"/>
    <m/>
    <m/>
    <m/>
    <n v="25"/>
    <n v="-29.123999999999999"/>
    <n v="0.23799999999999999"/>
    <n v="0.24199999999999999"/>
    <n v="2621.1"/>
    <x v="0"/>
    <n v="-29.123999999999999"/>
    <n v="0.68950779970083342"/>
  </r>
  <r>
    <n v="17044"/>
    <n v="32"/>
    <x v="7"/>
    <m/>
    <m/>
    <m/>
    <n v="1"/>
    <n v="-37.799999999999997"/>
    <n v="139.749"/>
    <n v="141.923"/>
    <n v="66.7"/>
    <x v="0"/>
    <n v="-37.799999999999997"/>
    <n v="350.55699641842659"/>
  </r>
  <r>
    <n v="17044"/>
    <n v="32"/>
    <x v="7"/>
    <m/>
    <m/>
    <m/>
    <n v="2"/>
    <n v="-37.914999999999999"/>
    <n v="139.52500000000001"/>
    <n v="141.696"/>
    <n v="126.4"/>
    <x v="0"/>
    <n v="-37.914999999999999"/>
    <n v="349.99629492404597"/>
  </r>
  <r>
    <n v="17044"/>
    <n v="32"/>
    <x v="7"/>
    <m/>
    <m/>
    <m/>
    <n v="3"/>
    <n v="-37.97"/>
    <n v="139.63800000000001"/>
    <n v="141.81100000000001"/>
    <n v="186.2"/>
    <x v="0"/>
    <n v="-37.97"/>
    <n v="350.28035074719037"/>
  </r>
  <r>
    <n v="17044"/>
    <n v="32"/>
    <x v="7"/>
    <m/>
    <m/>
    <m/>
    <n v="4"/>
    <n v="-38.017000000000003"/>
    <n v="139.62299999999999"/>
    <n v="141.79499999999999"/>
    <n v="246"/>
    <x v="0"/>
    <n v="-38.017000000000003"/>
    <n v="350.2408299370137"/>
  </r>
  <r>
    <n v="17044"/>
    <n v="32"/>
    <x v="7"/>
    <m/>
    <m/>
    <m/>
    <n v="5"/>
    <n v="-38.043999999999997"/>
    <n v="139.602"/>
    <n v="141.773"/>
    <n v="305.60000000000002"/>
    <x v="0"/>
    <n v="-38.043999999999997"/>
    <n v="350.18648882302091"/>
  </r>
  <r>
    <n v="17044"/>
    <n v="32"/>
    <x v="7"/>
    <m/>
    <m/>
    <m/>
    <n v="6"/>
    <n v="-38.069000000000003"/>
    <n v="139.53399999999999"/>
    <n v="141.70500000000001"/>
    <n v="365.3"/>
    <x v="0"/>
    <n v="-38.069000000000003"/>
    <n v="350.01852537977038"/>
  </r>
  <r>
    <n v="17044"/>
    <n v="32"/>
    <x v="7"/>
    <m/>
    <m/>
    <m/>
    <n v="7"/>
    <n v="-38.103999999999999"/>
    <n v="139.535"/>
    <n v="141.70599999999999"/>
    <n v="425.1"/>
    <x v="0"/>
    <n v="-38.103999999999999"/>
    <n v="350.02099543040629"/>
  </r>
  <r>
    <n v="17044"/>
    <n v="32"/>
    <x v="7"/>
    <m/>
    <m/>
    <m/>
    <n v="8"/>
    <n v="-26.561"/>
    <n v="1.1919999999999999"/>
    <n v="1.2110000000000001"/>
    <n v="994.8"/>
    <x v="0"/>
    <n v="-26.561"/>
    <n v="2.9912313202420653"/>
  </r>
  <r>
    <n v="17044"/>
    <n v="32"/>
    <x v="7"/>
    <m/>
    <m/>
    <m/>
    <n v="9"/>
    <n v="-29.01"/>
    <n v="15.943"/>
    <n v="16.193999999999999"/>
    <n v="1230.5999999999999"/>
    <x v="1"/>
    <n v="-29.01"/>
    <n v="40"/>
  </r>
  <r>
    <n v="17044"/>
    <n v="32"/>
    <x v="7"/>
    <m/>
    <m/>
    <m/>
    <n v="10"/>
    <n v="-27.533000000000001"/>
    <n v="1.7909999999999999"/>
    <n v="1.819"/>
    <n v="1346.8"/>
    <x v="0"/>
    <n v="-27.533000000000001"/>
    <n v="4.4930221069531928"/>
  </r>
  <r>
    <n v="17044"/>
    <n v="32"/>
    <x v="7"/>
    <m/>
    <m/>
    <m/>
    <n v="11"/>
    <n v="-27.248000000000001"/>
    <n v="1.0620000000000001"/>
    <n v="1.079"/>
    <n v="1410.1"/>
    <x v="0"/>
    <n v="-27.248000000000001"/>
    <n v="2.6651846362850442"/>
  </r>
  <r>
    <n v="17044"/>
    <n v="32"/>
    <x v="7"/>
    <m/>
    <m/>
    <m/>
    <n v="12"/>
    <n v="-31.436"/>
    <n v="24.236000000000001"/>
    <n v="24.616"/>
    <n v="1565.2"/>
    <x v="2"/>
    <n v="-31.436"/>
    <n v="60.802766456712369"/>
  </r>
  <r>
    <n v="17044"/>
    <n v="32"/>
    <x v="7"/>
    <m/>
    <m/>
    <m/>
    <n v="13"/>
    <n v="-29.161999999999999"/>
    <n v="1.718"/>
    <n v="1.7450000000000001"/>
    <n v="1669.3"/>
    <x v="0"/>
    <n v="-29.161999999999999"/>
    <n v="4.3102383598863785"/>
  </r>
  <r>
    <n v="17044"/>
    <n v="32"/>
    <x v="7"/>
    <m/>
    <m/>
    <m/>
    <n v="14"/>
    <n v="-27.902999999999999"/>
    <n v="0.28199999999999997"/>
    <n v="0.28699999999999998"/>
    <n v="1811.2"/>
    <x v="0"/>
    <n v="-27.902999999999999"/>
    <n v="0.70890453254291708"/>
  </r>
  <r>
    <n v="17044"/>
    <n v="32"/>
    <x v="7"/>
    <m/>
    <m/>
    <m/>
    <n v="15"/>
    <n v="-28.49"/>
    <n v="12.382999999999999"/>
    <n v="12.577"/>
    <n v="1837.5"/>
    <x v="5"/>
    <n v="-28.49"/>
    <n v="31.065826849450417"/>
  </r>
  <r>
    <n v="17044"/>
    <n v="32"/>
    <x v="7"/>
    <m/>
    <m/>
    <m/>
    <n v="16"/>
    <n v="-30.03"/>
    <n v="18.004000000000001"/>
    <n v="18.286000000000001"/>
    <n v="1869.1"/>
    <x v="6"/>
    <n v="-30.03"/>
    <n v="45.167345930591587"/>
  </r>
  <r>
    <n v="17044"/>
    <n v="32"/>
    <x v="7"/>
    <m/>
    <m/>
    <m/>
    <n v="17"/>
    <n v="-29.509"/>
    <n v="1.3520000000000001"/>
    <n v="1.373"/>
    <n v="1963.8"/>
    <x v="0"/>
    <n v="-29.509"/>
    <n v="3.3913795232802273"/>
  </r>
  <r>
    <n v="17044"/>
    <n v="32"/>
    <x v="7"/>
    <m/>
    <m/>
    <m/>
    <n v="18"/>
    <n v="-29.931000000000001"/>
    <n v="14.145"/>
    <n v="14.367000000000001"/>
    <n v="1981.5"/>
    <x v="17"/>
    <n v="-29.931000000000001"/>
    <n v="35.487217487958503"/>
  </r>
  <r>
    <n v="17044"/>
    <n v="32"/>
    <x v="7"/>
    <m/>
    <m/>
    <m/>
    <n v="19"/>
    <n v="-31.163"/>
    <n v="19.873999999999999"/>
    <n v="20.184999999999999"/>
    <n v="2104.4"/>
    <x v="7"/>
    <n v="-31.163"/>
    <n v="49.857972088427815"/>
  </r>
  <r>
    <n v="17044"/>
    <n v="32"/>
    <x v="7"/>
    <m/>
    <m/>
    <m/>
    <n v="20"/>
    <n v="-26.611999999999998"/>
    <n v="18.308"/>
    <n v="18.596"/>
    <n v="2147.5"/>
    <x v="10"/>
    <n v="-26.611999999999998"/>
    <n v="45.933061627763372"/>
  </r>
  <r>
    <n v="17044"/>
    <n v="32"/>
    <x v="7"/>
    <m/>
    <m/>
    <m/>
    <n v="21"/>
    <n v="-30.417999999999999"/>
    <n v="0.98899999999999999"/>
    <n v="1.0049999999999999"/>
    <n v="2224.1999999999998"/>
    <x v="0"/>
    <n v="-30.417999999999999"/>
    <n v="2.482400889218229"/>
  </r>
  <r>
    <n v="17044"/>
    <n v="32"/>
    <x v="7"/>
    <m/>
    <m/>
    <m/>
    <n v="22"/>
    <n v="-29.402999999999999"/>
    <n v="0.65900000000000003"/>
    <n v="0.66900000000000004"/>
    <n v="2393.3000000000002"/>
    <x v="0"/>
    <n v="-29.402999999999999"/>
    <n v="1.6524638755094481"/>
  </r>
  <r>
    <n v="17044"/>
    <n v="32"/>
    <x v="7"/>
    <m/>
    <m/>
    <m/>
    <n v="23"/>
    <n v="-29.547000000000001"/>
    <n v="0.40899999999999997"/>
    <n v="0.41499999999999998"/>
    <n v="2516.1999999999998"/>
    <x v="3"/>
    <n v="-29.547000000000001"/>
    <n v="1.0250710139557861"/>
  </r>
  <r>
    <n v="17044"/>
    <n v="32"/>
    <x v="7"/>
    <m/>
    <m/>
    <m/>
    <n v="24"/>
    <n v="-29.131"/>
    <n v="9.9130000000000003"/>
    <n v="10.068"/>
    <n v="2536"/>
    <x v="18"/>
    <n v="-29.131"/>
    <n v="24.868469803630976"/>
  </r>
  <r>
    <n v="17044"/>
    <n v="32"/>
    <x v="7"/>
    <m/>
    <m/>
    <m/>
    <n v="25"/>
    <n v="-29.524999999999999"/>
    <n v="0.24099999999999999"/>
    <n v="0.245"/>
    <n v="2620.9"/>
    <x v="0"/>
    <n v="-29.524999999999999"/>
    <n v="0.60516240582931946"/>
  </r>
  <r>
    <n v="17054"/>
    <n v="42"/>
    <x v="7"/>
    <m/>
    <m/>
    <m/>
    <n v="1"/>
    <n v="-37.561999999999998"/>
    <n v="142.13499999999999"/>
    <n v="144.34700000000001"/>
    <n v="66.7"/>
    <x v="0"/>
    <n v="-37.561999999999998"/>
    <n v="335.14511260738334"/>
  </r>
  <r>
    <n v="17054"/>
    <n v="42"/>
    <x v="7"/>
    <m/>
    <m/>
    <m/>
    <n v="2"/>
    <n v="-37.640999999999998"/>
    <n v="141.85400000000001"/>
    <n v="144.06100000000001"/>
    <n v="126.4"/>
    <x v="0"/>
    <n v="-37.640999999999998"/>
    <n v="334.4810773159972"/>
  </r>
  <r>
    <n v="17054"/>
    <n v="42"/>
    <x v="7"/>
    <m/>
    <m/>
    <m/>
    <n v="3"/>
    <n v="-37.683"/>
    <n v="142.00399999999999"/>
    <n v="144.214"/>
    <n v="186.2"/>
    <x v="0"/>
    <n v="-37.683"/>
    <n v="334.83631297887155"/>
  </r>
  <r>
    <n v="17054"/>
    <n v="42"/>
    <x v="7"/>
    <m/>
    <m/>
    <m/>
    <n v="4"/>
    <n v="-37.694000000000003"/>
    <n v="141.89699999999999"/>
    <n v="144.10499999999999"/>
    <n v="245.8"/>
    <x v="0"/>
    <n v="-37.694000000000003"/>
    <n v="334.58323659159504"/>
  </r>
  <r>
    <n v="17054"/>
    <n v="42"/>
    <x v="7"/>
    <m/>
    <m/>
    <m/>
    <n v="5"/>
    <n v="-37.695999999999998"/>
    <n v="141.886"/>
    <n v="144.09299999999999"/>
    <n v="305.60000000000002"/>
    <x v="0"/>
    <n v="-37.695999999999998"/>
    <n v="334.55537497097743"/>
  </r>
  <r>
    <n v="17054"/>
    <n v="42"/>
    <x v="7"/>
    <m/>
    <m/>
    <m/>
    <n v="6"/>
    <n v="-37.700000000000003"/>
    <n v="141.88800000000001"/>
    <n v="144.096"/>
    <n v="365.3"/>
    <x v="0"/>
    <n v="-37.700000000000003"/>
    <n v="334.56234037613183"/>
  </r>
  <r>
    <n v="17054"/>
    <n v="42"/>
    <x v="7"/>
    <m/>
    <m/>
    <m/>
    <n v="7"/>
    <n v="-37.741"/>
    <n v="141.821"/>
    <n v="144.02799999999999"/>
    <n v="425.1"/>
    <x v="0"/>
    <n v="-37.741"/>
    <n v="334.40445785929876"/>
  </r>
  <r>
    <n v="17054"/>
    <n v="42"/>
    <x v="7"/>
    <m/>
    <m/>
    <m/>
    <n v="8"/>
    <n v="-26.704000000000001"/>
    <n v="1.274"/>
    <n v="1.294"/>
    <n v="994.4"/>
    <x v="0"/>
    <n v="-26.704000000000001"/>
    <n v="3.004411423264453"/>
  </r>
  <r>
    <n v="17054"/>
    <n v="42"/>
    <x v="7"/>
    <m/>
    <m/>
    <m/>
    <n v="9"/>
    <n v="-29.01"/>
    <n v="16.962"/>
    <n v="17.228000000000002"/>
    <n v="1230.2"/>
    <x v="1"/>
    <n v="-29.01"/>
    <n v="40"/>
  </r>
  <r>
    <n v="17054"/>
    <n v="42"/>
    <x v="7"/>
    <m/>
    <m/>
    <m/>
    <n v="10"/>
    <n v="-27.596"/>
    <n v="1.919"/>
    <n v="1.9490000000000001"/>
    <n v="1346.4"/>
    <x v="0"/>
    <n v="-27.596"/>
    <n v="4.5251915486417458"/>
  </r>
  <r>
    <n v="17054"/>
    <n v="42"/>
    <x v="7"/>
    <m/>
    <m/>
    <m/>
    <n v="11"/>
    <n v="-27.268000000000001"/>
    <n v="1.1539999999999999"/>
    <n v="1.1719999999999999"/>
    <n v="1409.5"/>
    <x v="0"/>
    <n v="-27.268000000000001"/>
    <n v="2.7211516136521934"/>
  </r>
  <r>
    <n v="17054"/>
    <n v="42"/>
    <x v="7"/>
    <m/>
    <m/>
    <m/>
    <n v="12"/>
    <n v="-31.414000000000001"/>
    <n v="25.928000000000001"/>
    <n v="26.334"/>
    <n v="1564.8"/>
    <x v="2"/>
    <n v="-31.414000000000001"/>
    <n v="61.142326445321558"/>
  </r>
  <r>
    <n v="17054"/>
    <n v="42"/>
    <x v="7"/>
    <m/>
    <m/>
    <m/>
    <n v="13"/>
    <n v="-29.634"/>
    <n v="1.8879999999999999"/>
    <n v="1.9179999999999999"/>
    <n v="1668.7"/>
    <x v="0"/>
    <n v="-29.634"/>
    <n v="4.4532156953796145"/>
  </r>
  <r>
    <n v="17054"/>
    <n v="42"/>
    <x v="7"/>
    <m/>
    <m/>
    <m/>
    <n v="14"/>
    <n v="-27.036999999999999"/>
    <n v="0.316"/>
    <n v="0.32100000000000001"/>
    <n v="1810.6"/>
    <x v="0"/>
    <n v="-27.036999999999999"/>
    <n v="0.74529835152078006"/>
  </r>
  <r>
    <n v="17054"/>
    <n v="42"/>
    <x v="7"/>
    <m/>
    <m/>
    <m/>
    <n v="15"/>
    <n v="-28.763000000000002"/>
    <n v="13.737"/>
    <n v="13.952"/>
    <n v="1837.1"/>
    <x v="5"/>
    <n v="-28.763000000000002"/>
    <n v="32.393777571395404"/>
  </r>
  <r>
    <n v="17054"/>
    <n v="42"/>
    <x v="7"/>
    <m/>
    <m/>
    <m/>
    <n v="16"/>
    <n v="-30.363"/>
    <n v="20.218"/>
    <n v="20.535"/>
    <n v="1868.9"/>
    <x v="6"/>
    <n v="-30.363"/>
    <n v="47.678198281866727"/>
  </r>
  <r>
    <n v="17054"/>
    <n v="42"/>
    <x v="7"/>
    <m/>
    <m/>
    <m/>
    <n v="17"/>
    <n v="-29.940999999999999"/>
    <n v="1.5449999999999999"/>
    <n v="1.57"/>
    <n v="1963.3"/>
    <x v="0"/>
    <n v="-29.940999999999999"/>
    <n v="3.6452286974692361"/>
  </r>
  <r>
    <n v="17054"/>
    <n v="42"/>
    <x v="7"/>
    <m/>
    <m/>
    <m/>
    <n v="18"/>
    <n v="-29.771999999999998"/>
    <n v="16.119"/>
    <n v="16.372"/>
    <n v="1981.3"/>
    <x v="17"/>
    <n v="-29.771999999999998"/>
    <n v="38.012537729277916"/>
  </r>
  <r>
    <n v="17054"/>
    <n v="42"/>
    <x v="7"/>
    <m/>
    <m/>
    <m/>
    <n v="19"/>
    <n v="-31.327999999999999"/>
    <n v="22.818999999999999"/>
    <n v="23.177"/>
    <n v="2104.1999999999998"/>
    <x v="7"/>
    <n v="-31.327999999999999"/>
    <n v="53.812398421174819"/>
  </r>
  <r>
    <n v="17054"/>
    <n v="42"/>
    <x v="7"/>
    <m/>
    <m/>
    <m/>
    <n v="20"/>
    <n v="-26.745999999999999"/>
    <n v="21.202000000000002"/>
    <n v="21.535"/>
    <n v="2147.3000000000002"/>
    <x v="10"/>
    <n v="-26.745999999999999"/>
    <n v="50"/>
  </r>
  <r>
    <n v="17054"/>
    <n v="42"/>
    <x v="7"/>
    <m/>
    <m/>
    <m/>
    <n v="21"/>
    <n v="-30.709"/>
    <n v="1.179"/>
    <n v="1.198"/>
    <n v="2223.6"/>
    <x v="0"/>
    <n v="-30.709"/>
    <n v="2.7815184583236592"/>
  </r>
  <r>
    <n v="17054"/>
    <n v="42"/>
    <x v="7"/>
    <m/>
    <m/>
    <m/>
    <n v="22"/>
    <n v="-29.155000000000001"/>
    <n v="0.13900000000000001"/>
    <n v="0.14099999999999999"/>
    <n v="2343.6999999999998"/>
    <x v="0"/>
    <n v="-29.155000000000001"/>
    <n v="0.32737404225679118"/>
  </r>
  <r>
    <n v="17054"/>
    <n v="42"/>
    <x v="7"/>
    <m/>
    <m/>
    <m/>
    <n v="23"/>
    <n v="-29.213999999999999"/>
    <n v="0.78"/>
    <n v="0.79300000000000004"/>
    <n v="2392.6"/>
    <x v="0"/>
    <n v="-29.213999999999999"/>
    <n v="1.8411887624796841"/>
  </r>
  <r>
    <n v="17054"/>
    <n v="42"/>
    <x v="7"/>
    <m/>
    <m/>
    <m/>
    <n v="24"/>
    <n v="-29.876999999999999"/>
    <n v="0.48699999999999999"/>
    <n v="0.495"/>
    <n v="2515.6999999999998"/>
    <x v="0"/>
    <n v="-29.876999999999999"/>
    <n v="1.1492918504759693"/>
  </r>
  <r>
    <n v="17054"/>
    <n v="42"/>
    <x v="7"/>
    <m/>
    <m/>
    <m/>
    <n v="25"/>
    <n v="-29.385000000000002"/>
    <n v="11.784000000000001"/>
    <n v="11.968999999999999"/>
    <n v="2535.6"/>
    <x v="18"/>
    <n v="-29.385000000000002"/>
    <n v="27.789644764337122"/>
  </r>
  <r>
    <n v="17054"/>
    <n v="42"/>
    <x v="7"/>
    <m/>
    <m/>
    <m/>
    <n v="26"/>
    <n v="-28.602"/>
    <n v="0.28999999999999998"/>
    <n v="0.29499999999999998"/>
    <n v="2620.1999999999998"/>
    <x v="0"/>
    <n v="-28.602"/>
    <n v="0.68493150684931503"/>
  </r>
  <r>
    <n v="17026"/>
    <n v="14"/>
    <x v="8"/>
    <m/>
    <m/>
    <m/>
    <n v="1"/>
    <n v="-43.174999999999997"/>
    <n v="139.38300000000001"/>
    <n v="141.55199999999999"/>
    <n v="66.7"/>
    <x v="0"/>
    <n v="-43.174999999999997"/>
    <n v="2524.3334819438251"/>
  </r>
  <r>
    <n v="17026"/>
    <n v="14"/>
    <x v="8"/>
    <m/>
    <m/>
    <m/>
    <n v="2"/>
    <n v="-43.238999999999997"/>
    <n v="139.27199999999999"/>
    <n v="141.43899999999999"/>
    <n v="126.4"/>
    <x v="0"/>
    <n v="-43.238999999999997"/>
    <n v="2522.3183236736513"/>
  </r>
  <r>
    <n v="17026"/>
    <n v="14"/>
    <x v="8"/>
    <m/>
    <m/>
    <m/>
    <n v="3"/>
    <n v="-43.274999999999999"/>
    <n v="139.161"/>
    <n v="141.32599999999999"/>
    <n v="186.2"/>
    <x v="0"/>
    <n v="-43.274999999999999"/>
    <n v="2520.3031654034776"/>
  </r>
  <r>
    <n v="17026"/>
    <n v="14"/>
    <x v="8"/>
    <m/>
    <m/>
    <m/>
    <n v="4"/>
    <n v="-43.311999999999998"/>
    <n v="139.054"/>
    <n v="141.21799999999999"/>
    <n v="246"/>
    <x v="0"/>
    <n v="-43.311999999999998"/>
    <n v="2518.3771734284442"/>
  </r>
  <r>
    <n v="17026"/>
    <n v="14"/>
    <x v="8"/>
    <m/>
    <m/>
    <m/>
    <n v="5"/>
    <n v="-43.331000000000003"/>
    <n v="139.02600000000001"/>
    <n v="141.18899999999999"/>
    <n v="305.60000000000002"/>
    <x v="0"/>
    <n v="-43.331000000000003"/>
    <n v="2517.8600089166293"/>
  </r>
  <r>
    <n v="17026"/>
    <n v="14"/>
    <x v="8"/>
    <m/>
    <m/>
    <m/>
    <n v="6"/>
    <n v="-43.34"/>
    <n v="139.02199999999999"/>
    <n v="141.185"/>
    <n v="365.3"/>
    <x v="0"/>
    <n v="-43.34"/>
    <n v="2517.7886758805171"/>
  </r>
  <r>
    <n v="17026"/>
    <n v="14"/>
    <x v="8"/>
    <m/>
    <m/>
    <m/>
    <n v="7"/>
    <n v="-43.387999999999998"/>
    <n v="139.08699999999999"/>
    <n v="141.25"/>
    <n v="425.1"/>
    <x v="0"/>
    <n v="-43.387999999999998"/>
    <n v="2518.9478377173427"/>
  </r>
  <r>
    <n v="17026"/>
    <n v="14"/>
    <x v="8"/>
    <m/>
    <m/>
    <m/>
    <n v="8"/>
    <n v="-26.651"/>
    <n v="1.7130000000000001"/>
    <n v="1.74"/>
    <n v="868.8"/>
    <x v="0"/>
    <n v="-26.651"/>
    <n v="31.029870708872046"/>
  </r>
  <r>
    <n v="17026"/>
    <n v="14"/>
    <x v="8"/>
    <m/>
    <m/>
    <m/>
    <n v="9"/>
    <n v="-32.344000000000001"/>
    <n v="0.73499999999999999"/>
    <n v="0.747"/>
    <n v="995"/>
    <x v="0"/>
    <n v="-32.344000000000001"/>
    <n v="13.321444493981275"/>
  </r>
  <r>
    <n v="17026"/>
    <n v="14"/>
    <x v="8"/>
    <m/>
    <m/>
    <m/>
    <n v="10"/>
    <n v="-29.01"/>
    <n v="2.2080000000000002"/>
    <n v="2.2429999999999999"/>
    <n v="1229.0999999999999"/>
    <x v="1"/>
    <n v="-29.01"/>
    <n v="40"/>
  </r>
  <r>
    <n v="17026"/>
    <n v="14"/>
    <x v="8"/>
    <m/>
    <m/>
    <m/>
    <n v="11"/>
    <n v="-33.704000000000001"/>
    <n v="1.121"/>
    <n v="1.139"/>
    <n v="1346.8"/>
    <x v="0"/>
    <n v="-33.704000000000001"/>
    <n v="20.31208203299153"/>
  </r>
  <r>
    <n v="17026"/>
    <n v="14"/>
    <x v="8"/>
    <m/>
    <m/>
    <m/>
    <n v="12"/>
    <n v="-33.64"/>
    <n v="0.63800000000000001"/>
    <n v="0.64800000000000002"/>
    <n v="1410.1"/>
    <x v="0"/>
    <n v="-33.64"/>
    <n v="11.555951850200625"/>
  </r>
  <r>
    <n v="17026"/>
    <n v="14"/>
    <x v="8"/>
    <m/>
    <m/>
    <m/>
    <n v="13"/>
    <n v="-28.890999999999998"/>
    <n v="0.42799999999999999"/>
    <n v="0.435"/>
    <n v="1542.2"/>
    <x v="0"/>
    <n v="-28.890999999999998"/>
    <n v="7.7574676772180116"/>
  </r>
  <r>
    <n v="17026"/>
    <n v="14"/>
    <x v="8"/>
    <m/>
    <m/>
    <m/>
    <n v="14"/>
    <n v="-27.795999999999999"/>
    <n v="6.5659999999999998"/>
    <n v="6.6689999999999996"/>
    <n v="1563.1"/>
    <x v="2"/>
    <n v="-27.795999999999999"/>
    <n v="118.93000445831476"/>
  </r>
  <r>
    <n v="17026"/>
    <n v="14"/>
    <x v="8"/>
    <m/>
    <m/>
    <m/>
    <n v="15"/>
    <n v="-34.338000000000001"/>
    <n v="1.0780000000000001"/>
    <n v="1.095"/>
    <n v="1669.3"/>
    <x v="4"/>
    <n v="-34.338000000000001"/>
    <n v="19.527418635755684"/>
  </r>
  <r>
    <n v="17026"/>
    <n v="14"/>
    <x v="8"/>
    <m/>
    <m/>
    <m/>
    <n v="16"/>
    <n v="-37.649000000000001"/>
    <n v="0.26200000000000001"/>
    <n v="0.26600000000000001"/>
    <n v="1673.5"/>
    <x v="0"/>
    <n v="-37.649000000000001"/>
    <n v="4.7436469014712443"/>
  </r>
  <r>
    <n v="17026"/>
    <n v="14"/>
    <x v="8"/>
    <m/>
    <m/>
    <m/>
    <n v="17"/>
    <n v="-33.921999999999997"/>
    <n v="0.56999999999999995"/>
    <n v="0.57899999999999996"/>
    <n v="1717.8"/>
    <x v="0"/>
    <n v="-33.921999999999997"/>
    <n v="10.325456977262595"/>
  </r>
  <r>
    <n v="17026"/>
    <n v="14"/>
    <x v="8"/>
    <m/>
    <m/>
    <m/>
    <n v="18"/>
    <n v="-36.661999999999999"/>
    <n v="0.251"/>
    <n v="0.254"/>
    <n v="1812"/>
    <x v="0"/>
    <n v="-36.661999999999999"/>
    <n v="4.5296477931341954"/>
  </r>
  <r>
    <n v="17026"/>
    <n v="14"/>
    <x v="8"/>
    <m/>
    <m/>
    <m/>
    <n v="19"/>
    <n v="-34.319000000000003"/>
    <n v="0.80900000000000005"/>
    <n v="0.82199999999999995"/>
    <n v="1835.9"/>
    <x v="5"/>
    <n v="-34.319000000000003"/>
    <n v="14.658938921087829"/>
  </r>
  <r>
    <n v="17026"/>
    <n v="14"/>
    <x v="8"/>
    <m/>
    <m/>
    <m/>
    <n v="20"/>
    <n v="-30.161000000000001"/>
    <n v="19.079000000000001"/>
    <n v="19.379000000000001"/>
    <n v="1869.3"/>
    <x v="6"/>
    <n v="-30.161000000000001"/>
    <n v="345.59072670530549"/>
  </r>
  <r>
    <n v="17026"/>
    <n v="14"/>
    <x v="8"/>
    <m/>
    <m/>
    <m/>
    <n v="21"/>
    <n v="-39.896999999999998"/>
    <n v="0.23499999999999999"/>
    <n v="0.23799999999999999"/>
    <n v="1957.1"/>
    <x v="3"/>
    <n v="-39.896999999999998"/>
    <n v="4.2443156486847968"/>
  </r>
  <r>
    <n v="17026"/>
    <n v="14"/>
    <x v="8"/>
    <m/>
    <m/>
    <m/>
    <n v="22"/>
    <n v="-34.771000000000001"/>
    <n v="0.94899999999999995"/>
    <n v="0.96399999999999997"/>
    <n v="1963.3"/>
    <x v="0"/>
    <n v="-34.771000000000001"/>
    <n v="17.191261703076236"/>
  </r>
  <r>
    <n v="17026"/>
    <n v="14"/>
    <x v="8"/>
    <m/>
    <m/>
    <m/>
    <n v="23"/>
    <n v="-39.177"/>
    <n v="0.35399999999999998"/>
    <n v="0.36"/>
    <n v="1969"/>
    <x v="0"/>
    <n v="-39.177"/>
    <n v="6.4199732501114584"/>
  </r>
  <r>
    <n v="17026"/>
    <n v="14"/>
    <x v="8"/>
    <m/>
    <m/>
    <m/>
    <n v="24"/>
    <n v="-34.567999999999998"/>
    <n v="0.29199999999999998"/>
    <n v="0.29699999999999999"/>
    <n v="2008.5"/>
    <x v="0"/>
    <n v="-34.567999999999998"/>
    <n v="5.2964779313419532"/>
  </r>
  <r>
    <n v="17026"/>
    <n v="14"/>
    <x v="8"/>
    <m/>
    <m/>
    <m/>
    <n v="25"/>
    <n v="-33.29"/>
    <n v="1.387"/>
    <n v="1.409"/>
    <n v="2101.9"/>
    <x v="7"/>
    <n v="-33.29"/>
    <n v="25.127061970575127"/>
  </r>
  <r>
    <n v="17026"/>
    <n v="14"/>
    <x v="8"/>
    <m/>
    <m/>
    <m/>
    <n v="26"/>
    <n v="-32.545999999999999"/>
    <n v="13.318"/>
    <n v="13.528"/>
    <n v="2112.1999999999998"/>
    <x v="8"/>
    <n v="-32.545999999999999"/>
    <n v="241.24832813196616"/>
  </r>
  <r>
    <n v="17026"/>
    <n v="14"/>
    <x v="8"/>
    <m/>
    <m/>
    <m/>
    <n v="27"/>
    <n v="-35.036999999999999"/>
    <n v="2.359"/>
    <n v="2.3959999999999999"/>
    <n v="2123.9"/>
    <x v="9"/>
    <n v="-35.036999999999999"/>
    <n v="42.728488631297374"/>
  </r>
  <r>
    <n v="17026"/>
    <n v="14"/>
    <x v="8"/>
    <m/>
    <m/>
    <m/>
    <n v="28"/>
    <n v="-33.896999999999998"/>
    <n v="0.61299999999999999"/>
    <n v="0.623"/>
    <n v="2130.8000000000002"/>
    <x v="0"/>
    <n v="-33.896999999999998"/>
    <n v="11.11012037449844"/>
  </r>
  <r>
    <n v="17026"/>
    <n v="14"/>
    <x v="8"/>
    <m/>
    <m/>
    <m/>
    <n v="29"/>
    <n v="-31.733000000000001"/>
    <n v="0.23100000000000001"/>
    <n v="0.23400000000000001"/>
    <n v="2138.5"/>
    <x v="3"/>
    <n v="-31.733000000000001"/>
    <n v="4.1729826125724481"/>
  </r>
  <r>
    <n v="17026"/>
    <n v="14"/>
    <x v="8"/>
    <m/>
    <m/>
    <m/>
    <n v="30"/>
    <n v="-32.398000000000003"/>
    <n v="9.1140000000000008"/>
    <n v="9.2569999999999997"/>
    <n v="2146.4"/>
    <x v="10"/>
    <n v="-32.398000000000003"/>
    <n v="165.08247882300492"/>
  </r>
  <r>
    <n v="17026"/>
    <n v="14"/>
    <x v="8"/>
    <m/>
    <m/>
    <m/>
    <n v="31"/>
    <n v="-35.411000000000001"/>
    <n v="0.71299999999999997"/>
    <n v="0.72399999999999998"/>
    <n v="2224.1999999999998"/>
    <x v="0"/>
    <n v="-35.411000000000001"/>
    <n v="12.911279536335265"/>
  </r>
  <r>
    <n v="17026"/>
    <n v="14"/>
    <x v="8"/>
    <m/>
    <m/>
    <m/>
    <n v="32"/>
    <n v="-37.226999999999997"/>
    <n v="1.0069999999999999"/>
    <n v="1.0229999999999999"/>
    <n v="2257.8000000000002"/>
    <x v="11"/>
    <n v="-37.226999999999997"/>
    <n v="18.24342398573339"/>
  </r>
  <r>
    <n v="17026"/>
    <n v="14"/>
    <x v="8"/>
    <m/>
    <m/>
    <m/>
    <n v="33"/>
    <n v="-33.783999999999999"/>
    <n v="0.14199999999999999"/>
    <n v="0.14399999999999999"/>
    <n v="2344.6"/>
    <x v="0"/>
    <n v="-33.783999999999999"/>
    <n v="2.5679893000445828"/>
  </r>
  <r>
    <n v="17026"/>
    <n v="14"/>
    <x v="8"/>
    <m/>
    <m/>
    <m/>
    <n v="34"/>
    <n v="-35.587000000000003"/>
    <n v="0.48599999999999999"/>
    <n v="0.49399999999999999"/>
    <n v="2393.5"/>
    <x v="0"/>
    <n v="-35.587000000000003"/>
    <n v="8.8096299598751671"/>
  </r>
  <r>
    <n v="17026"/>
    <n v="14"/>
    <x v="8"/>
    <m/>
    <m/>
    <m/>
    <n v="35"/>
    <n v="-35.514000000000003"/>
    <n v="0.30399999999999999"/>
    <n v="0.309"/>
    <n v="2516.4"/>
    <x v="0"/>
    <n v="-35.514000000000003"/>
    <n v="5.5104770396790013"/>
  </r>
  <r>
    <n v="17026"/>
    <n v="14"/>
    <x v="8"/>
    <m/>
    <m/>
    <m/>
    <n v="36"/>
    <n v="-34.463999999999999"/>
    <n v="0.183"/>
    <n v="0.186"/>
    <n v="2621.1"/>
    <x v="0"/>
    <n v="-34.463999999999999"/>
    <n v="3.3169861792242532"/>
  </r>
  <r>
    <n v="17027"/>
    <n v="15"/>
    <x v="9"/>
    <m/>
    <m/>
    <m/>
    <n v="1"/>
    <n v="-43.335999999999999"/>
    <n v="139.59100000000001"/>
    <n v="141.76300000000001"/>
    <n v="66.7"/>
    <x v="0"/>
    <n v="-43.335999999999999"/>
    <n v="1842.8729281767958"/>
  </r>
  <r>
    <n v="17027"/>
    <n v="15"/>
    <x v="9"/>
    <m/>
    <m/>
    <m/>
    <n v="2"/>
    <n v="-43.426000000000002"/>
    <n v="139.327"/>
    <n v="141.495"/>
    <n v="126.4"/>
    <x v="0"/>
    <n v="-43.426000000000002"/>
    <n v="1839.389015274618"/>
  </r>
  <r>
    <n v="17027"/>
    <n v="15"/>
    <x v="9"/>
    <m/>
    <m/>
    <m/>
    <n v="3"/>
    <n v="-43.475000000000001"/>
    <n v="139.309"/>
    <n v="141.477"/>
    <n v="186.2"/>
    <x v="0"/>
    <n v="-43.475000000000001"/>
    <n v="1839.1550211244721"/>
  </r>
  <r>
    <n v="17027"/>
    <n v="15"/>
    <x v="9"/>
    <m/>
    <m/>
    <m/>
    <n v="4"/>
    <n v="-43.518000000000001"/>
    <n v="139.31399999999999"/>
    <n v="141.48099999999999"/>
    <n v="245.8"/>
    <x v="0"/>
    <n v="-43.518000000000001"/>
    <n v="1839.2070198245042"/>
  </r>
  <r>
    <n v="17027"/>
    <n v="15"/>
    <x v="9"/>
    <m/>
    <m/>
    <m/>
    <n v="5"/>
    <n v="-43.496000000000002"/>
    <n v="139.43799999999999"/>
    <n v="141.607"/>
    <n v="305.60000000000002"/>
    <x v="0"/>
    <n v="-43.496000000000002"/>
    <n v="1840.8449788755279"/>
  </r>
  <r>
    <n v="17027"/>
    <n v="15"/>
    <x v="9"/>
    <m/>
    <m/>
    <m/>
    <n v="6"/>
    <n v="-43.518000000000001"/>
    <n v="139.25800000000001"/>
    <n v="141.42400000000001"/>
    <n v="365.3"/>
    <x v="0"/>
    <n v="-43.518000000000001"/>
    <n v="1838.4660383490414"/>
  </r>
  <r>
    <n v="17027"/>
    <n v="15"/>
    <x v="9"/>
    <m/>
    <m/>
    <m/>
    <n v="7"/>
    <n v="-43.531999999999996"/>
    <n v="139.16999999999999"/>
    <n v="141.33500000000001"/>
    <n v="425.1"/>
    <x v="0"/>
    <n v="-43.531999999999996"/>
    <n v="1837.3090672733183"/>
  </r>
  <r>
    <n v="17027"/>
    <n v="15"/>
    <x v="9"/>
    <m/>
    <m/>
    <m/>
    <n v="8"/>
    <n v="-26.706"/>
    <n v="2.173"/>
    <n v="2.2080000000000002"/>
    <n v="868.8"/>
    <x v="0"/>
    <n v="-26.706"/>
    <n v="28.703282417939555"/>
  </r>
  <r>
    <n v="17027"/>
    <n v="15"/>
    <x v="9"/>
    <m/>
    <m/>
    <m/>
    <n v="9"/>
    <n v="-32.564999999999998"/>
    <n v="0.747"/>
    <n v="0.75900000000000001"/>
    <n v="995"/>
    <x v="0"/>
    <n v="-32.564999999999998"/>
    <n v="9.8667533311667217"/>
  </r>
  <r>
    <n v="17027"/>
    <n v="15"/>
    <x v="9"/>
    <m/>
    <m/>
    <m/>
    <n v="10"/>
    <n v="-29.01"/>
    <n v="3.0289999999999999"/>
    <n v="3.077"/>
    <n v="1229.0999999999999"/>
    <x v="1"/>
    <n v="-29.01"/>
    <n v="40"/>
  </r>
  <r>
    <n v="17027"/>
    <n v="15"/>
    <x v="9"/>
    <m/>
    <m/>
    <m/>
    <n v="11"/>
    <n v="-33.816000000000003"/>
    <n v="1.155"/>
    <n v="1.173"/>
    <n v="1346.8"/>
    <x v="0"/>
    <n v="-33.816000000000003"/>
    <n v="15.248618784530388"/>
  </r>
  <r>
    <n v="17027"/>
    <n v="15"/>
    <x v="9"/>
    <m/>
    <m/>
    <m/>
    <n v="12"/>
    <n v="-33.366"/>
    <n v="0.64600000000000002"/>
    <n v="0.65600000000000003"/>
    <n v="1410.1"/>
    <x v="0"/>
    <n v="-33.366"/>
    <n v="8.5277868053298675"/>
  </r>
  <r>
    <n v="17027"/>
    <n v="15"/>
    <x v="9"/>
    <m/>
    <m/>
    <m/>
    <n v="13"/>
    <n v="-28.937999999999999"/>
    <n v="0.61099999999999999"/>
    <n v="0.62"/>
    <n v="1542.2"/>
    <x v="0"/>
    <n v="-28.937999999999999"/>
    <n v="8.0597985050373744"/>
  </r>
  <r>
    <n v="17027"/>
    <n v="15"/>
    <x v="9"/>
    <m/>
    <m/>
    <m/>
    <n v="14"/>
    <n v="-28.053000000000001"/>
    <n v="9.2560000000000002"/>
    <n v="9.4019999999999992"/>
    <n v="1563.5"/>
    <x v="2"/>
    <n v="-28.053000000000001"/>
    <n v="122.22294442638933"/>
  </r>
  <r>
    <n v="17027"/>
    <n v="15"/>
    <x v="9"/>
    <m/>
    <m/>
    <m/>
    <n v="15"/>
    <n v="-37.726999999999997"/>
    <n v="0.19700000000000001"/>
    <n v="0.2"/>
    <n v="1661.3"/>
    <x v="3"/>
    <n v="-37.726999999999997"/>
    <n v="2.5999350016249596"/>
  </r>
  <r>
    <n v="17027"/>
    <n v="15"/>
    <x v="9"/>
    <m/>
    <m/>
    <m/>
    <n v="16"/>
    <n v="-34.625999999999998"/>
    <n v="1.208"/>
    <n v="1.2270000000000001"/>
    <n v="1669.3"/>
    <x v="4"/>
    <n v="-34.625999999999998"/>
    <n v="15.950601234969126"/>
  </r>
  <r>
    <n v="17027"/>
    <n v="15"/>
    <x v="9"/>
    <m/>
    <m/>
    <m/>
    <n v="17"/>
    <n v="-45.069000000000003"/>
    <n v="0.45900000000000002"/>
    <n v="0.46600000000000003"/>
    <n v="1673.7"/>
    <x v="0"/>
    <n v="-45.069000000000003"/>
    <n v="6.0578485537861564"/>
  </r>
  <r>
    <n v="17027"/>
    <n v="15"/>
    <x v="9"/>
    <m/>
    <m/>
    <m/>
    <n v="18"/>
    <n v="-33.744"/>
    <n v="0.78800000000000003"/>
    <n v="0.8"/>
    <n v="1717.8"/>
    <x v="0"/>
    <n v="-33.744"/>
    <n v="10.399740006499838"/>
  </r>
  <r>
    <n v="17027"/>
    <n v="15"/>
    <x v="9"/>
    <m/>
    <m/>
    <m/>
    <n v="19"/>
    <n v="-36.487000000000002"/>
    <n v="0.30099999999999999"/>
    <n v="0.30499999999999999"/>
    <n v="1812.2"/>
    <x v="0"/>
    <n v="-36.487000000000002"/>
    <n v="3.9649008774780632"/>
  </r>
  <r>
    <n v="17027"/>
    <n v="15"/>
    <x v="9"/>
    <m/>
    <m/>
    <m/>
    <n v="20"/>
    <n v="-34.685000000000002"/>
    <n v="1.1439999999999999"/>
    <n v="1.1619999999999999"/>
    <n v="1835.9"/>
    <x v="5"/>
    <n v="-34.685000000000002"/>
    <n v="15.105622359441014"/>
  </r>
  <r>
    <n v="17027"/>
    <n v="15"/>
    <x v="9"/>
    <m/>
    <m/>
    <m/>
    <n v="21"/>
    <n v="-30.35"/>
    <n v="27.093"/>
    <n v="27.52"/>
    <n v="1870.1"/>
    <x v="6"/>
    <n v="-30.35"/>
    <n v="357.75105622359439"/>
  </r>
  <r>
    <n v="17027"/>
    <n v="15"/>
    <x v="9"/>
    <m/>
    <m/>
    <m/>
    <n v="22"/>
    <n v="-40.576000000000001"/>
    <n v="0.312"/>
    <n v="0.317"/>
    <n v="1957.1"/>
    <x v="3"/>
    <n v="-40.576000000000001"/>
    <n v="4.1208969775755602"/>
  </r>
  <r>
    <n v="17027"/>
    <n v="15"/>
    <x v="9"/>
    <m/>
    <m/>
    <m/>
    <n v="23"/>
    <n v="-35.194000000000003"/>
    <n v="0.98599999999999999"/>
    <n v="1.002"/>
    <n v="1963.3"/>
    <x v="14"/>
    <n v="-35.194000000000003"/>
    <n v="13.025674358141046"/>
  </r>
  <r>
    <n v="17027"/>
    <n v="15"/>
    <x v="9"/>
    <m/>
    <m/>
    <m/>
    <n v="24"/>
    <n v="-39.420999999999999"/>
    <n v="0.48399999999999999"/>
    <n v="0.49199999999999999"/>
    <n v="1969"/>
    <x v="0"/>
    <n v="-39.420999999999999"/>
    <n v="6.3958401039973998"/>
  </r>
  <r>
    <n v="17027"/>
    <n v="15"/>
    <x v="9"/>
    <m/>
    <m/>
    <m/>
    <n v="25"/>
    <n v="-34.140999999999998"/>
    <n v="0.41899999999999998"/>
    <n v="0.42499999999999999"/>
    <n v="2008.5"/>
    <x v="0"/>
    <n v="-34.140999999999998"/>
    <n v="5.5248618784530388"/>
  </r>
  <r>
    <n v="17027"/>
    <n v="15"/>
    <x v="9"/>
    <m/>
    <m/>
    <m/>
    <n v="26"/>
    <n v="-33.210999999999999"/>
    <n v="1.923"/>
    <n v="1.9530000000000001"/>
    <n v="2101.9"/>
    <x v="7"/>
    <n v="-33.210999999999999"/>
    <n v="25.388365290867728"/>
  </r>
  <r>
    <n v="17027"/>
    <n v="15"/>
    <x v="9"/>
    <m/>
    <m/>
    <m/>
    <n v="27"/>
    <n v="-33.103999999999999"/>
    <n v="19.763999999999999"/>
    <n v="20.074999999999999"/>
    <n v="2113"/>
    <x v="8"/>
    <n v="-33.103999999999999"/>
    <n v="260.96847578810531"/>
  </r>
  <r>
    <n v="17027"/>
    <n v="15"/>
    <x v="9"/>
    <m/>
    <m/>
    <m/>
    <n v="28"/>
    <n v="-36.756999999999998"/>
    <n v="2.34"/>
    <n v="2.3759999999999999"/>
    <n v="2124.1"/>
    <x v="9"/>
    <n v="-36.756999999999998"/>
    <n v="30.887227819304517"/>
  </r>
  <r>
    <n v="17027"/>
    <n v="15"/>
    <x v="9"/>
    <m/>
    <m/>
    <m/>
    <n v="29"/>
    <n v="-36.095999999999997"/>
    <n v="0.82799999999999996"/>
    <n v="0.84099999999999997"/>
    <n v="2131"/>
    <x v="0"/>
    <n v="-36.095999999999997"/>
    <n v="10.932726681832953"/>
  </r>
  <r>
    <n v="17027"/>
    <n v="15"/>
    <x v="9"/>
    <m/>
    <m/>
    <m/>
    <n v="30"/>
    <n v="-34.959000000000003"/>
    <n v="0.30399999999999999"/>
    <n v="0.308"/>
    <n v="2138.5"/>
    <x v="3"/>
    <n v="-34.959000000000003"/>
    <n v="4.0038999025024378"/>
  </r>
  <r>
    <n v="17027"/>
    <n v="15"/>
    <x v="9"/>
    <m/>
    <m/>
    <m/>
    <n v="31"/>
    <n v="-33.122"/>
    <n v="12.811"/>
    <n v="13.012"/>
    <n v="2147.1"/>
    <x v="10"/>
    <n v="-33.122"/>
    <n v="169.15177120571985"/>
  </r>
  <r>
    <n v="17027"/>
    <n v="15"/>
    <x v="9"/>
    <m/>
    <m/>
    <m/>
    <n v="32"/>
    <n v="-30.198"/>
    <n v="0.46200000000000002"/>
    <n v="0.46899999999999997"/>
    <n v="2167.3000000000002"/>
    <x v="0"/>
    <n v="-30.198"/>
    <n v="6.0968475788105287"/>
  </r>
  <r>
    <n v="17027"/>
    <n v="15"/>
    <x v="9"/>
    <m/>
    <m/>
    <m/>
    <n v="33"/>
    <n v="-38.581000000000003"/>
    <n v="0.60299999999999998"/>
    <n v="0.61299999999999999"/>
    <n v="2224.1999999999998"/>
    <x v="0"/>
    <n v="-38.581000000000003"/>
    <n v="7.9688007799805005"/>
  </r>
  <r>
    <n v="17027"/>
    <n v="15"/>
    <x v="9"/>
    <m/>
    <m/>
    <m/>
    <n v="34"/>
    <n v="-37.895000000000003"/>
    <n v="1.4019999999999999"/>
    <n v="1.4239999999999999"/>
    <n v="2257.8000000000002"/>
    <x v="11"/>
    <n v="-37.895000000000003"/>
    <n v="18.51153721156971"/>
  </r>
  <r>
    <n v="17027"/>
    <n v="15"/>
    <x v="9"/>
    <m/>
    <m/>
    <m/>
    <n v="35"/>
    <n v="-34.774000000000001"/>
    <n v="0.188"/>
    <n v="0.191"/>
    <n v="2344.4"/>
    <x v="0"/>
    <n v="-34.774000000000001"/>
    <n v="2.4829379265518363"/>
  </r>
  <r>
    <n v="17027"/>
    <n v="15"/>
    <x v="9"/>
    <m/>
    <m/>
    <m/>
    <n v="36"/>
    <n v="-35.366999999999997"/>
    <n v="0.51200000000000001"/>
    <n v="0.52"/>
    <n v="2393.5"/>
    <x v="0"/>
    <n v="-35.366999999999997"/>
    <n v="6.7598310042248944"/>
  </r>
  <r>
    <n v="17027"/>
    <n v="15"/>
    <x v="9"/>
    <m/>
    <m/>
    <m/>
    <n v="37"/>
    <n v="-35.899000000000001"/>
    <n v="0.30499999999999999"/>
    <n v="0.309"/>
    <n v="2516.4"/>
    <x v="0"/>
    <n v="-35.899000000000001"/>
    <n v="4.0168995775105625"/>
  </r>
  <r>
    <n v="17027"/>
    <n v="15"/>
    <x v="9"/>
    <m/>
    <m/>
    <m/>
    <n v="38"/>
    <n v="-33.564"/>
    <n v="0.19"/>
    <n v="0.193"/>
    <n v="2620.9"/>
    <x v="0"/>
    <n v="-33.564"/>
    <n v="2.5089372765680857"/>
  </r>
  <r>
    <n v="17028"/>
    <n v="16"/>
    <x v="10"/>
    <m/>
    <m/>
    <m/>
    <n v="1"/>
    <n v="-43.293999999999997"/>
    <n v="139.78899999999999"/>
    <n v="141.964"/>
    <n v="66.7"/>
    <x v="0"/>
    <n v="-43.293999999999997"/>
    <n v="1963.5408022130014"/>
  </r>
  <r>
    <n v="17028"/>
    <n v="16"/>
    <x v="10"/>
    <m/>
    <m/>
    <m/>
    <n v="2"/>
    <n v="-43.356999999999999"/>
    <n v="139.58600000000001"/>
    <n v="141.75800000000001"/>
    <n v="126.4"/>
    <x v="0"/>
    <n v="-43.356999999999999"/>
    <n v="1960.691562932227"/>
  </r>
  <r>
    <n v="17028"/>
    <n v="16"/>
    <x v="10"/>
    <m/>
    <m/>
    <m/>
    <n v="3"/>
    <n v="-43.396999999999998"/>
    <n v="139.47399999999999"/>
    <n v="141.64400000000001"/>
    <n v="186.2"/>
    <x v="0"/>
    <n v="-43.396999999999998"/>
    <n v="1959.1147994467497"/>
  </r>
  <r>
    <n v="17028"/>
    <n v="16"/>
    <x v="10"/>
    <m/>
    <m/>
    <m/>
    <n v="4"/>
    <n v="-43.405999999999999"/>
    <n v="139.58600000000001"/>
    <n v="141.75800000000001"/>
    <n v="245.8"/>
    <x v="0"/>
    <n v="-43.405999999999999"/>
    <n v="1960.691562932227"/>
  </r>
  <r>
    <n v="17028"/>
    <n v="16"/>
    <x v="10"/>
    <m/>
    <m/>
    <m/>
    <n v="5"/>
    <n v="-43.423000000000002"/>
    <n v="139.51"/>
    <n v="141.68"/>
    <n v="305.60000000000002"/>
    <x v="0"/>
    <n v="-43.423000000000002"/>
    <n v="1959.6127247579532"/>
  </r>
  <r>
    <n v="17028"/>
    <n v="16"/>
    <x v="10"/>
    <m/>
    <m/>
    <m/>
    <n v="6"/>
    <n v="-43.435000000000002"/>
    <n v="139.453"/>
    <n v="141.62200000000001"/>
    <n v="365.3"/>
    <x v="0"/>
    <n v="-43.435000000000002"/>
    <n v="1958.8105117565701"/>
  </r>
  <r>
    <n v="17028"/>
    <n v="16"/>
    <x v="10"/>
    <m/>
    <m/>
    <m/>
    <n v="7"/>
    <n v="-43.430999999999997"/>
    <n v="139.44900000000001"/>
    <n v="141.61799999999999"/>
    <n v="425.1"/>
    <x v="0"/>
    <n v="-43.430999999999997"/>
    <n v="1958.7551867219918"/>
  </r>
  <r>
    <n v="17028"/>
    <n v="16"/>
    <x v="10"/>
    <m/>
    <m/>
    <m/>
    <n v="8"/>
    <n v="-26.661000000000001"/>
    <n v="2.1840000000000002"/>
    <n v="2.2189999999999999"/>
    <n v="868.4"/>
    <x v="0"/>
    <n v="-26.661000000000001"/>
    <n v="30.69156293222683"/>
  </r>
  <r>
    <n v="17028"/>
    <n v="16"/>
    <x v="10"/>
    <m/>
    <m/>
    <m/>
    <n v="9"/>
    <n v="-32.436"/>
    <n v="0.77300000000000002"/>
    <n v="0.78500000000000003"/>
    <n v="995"/>
    <x v="0"/>
    <n v="-32.436"/>
    <n v="10.857538035961273"/>
  </r>
  <r>
    <n v="17028"/>
    <n v="16"/>
    <x v="10"/>
    <m/>
    <m/>
    <m/>
    <n v="10"/>
    <n v="-28.71"/>
    <n v="0.26800000000000002"/>
    <n v="0.27300000000000002"/>
    <n v="1127.0999999999999"/>
    <x v="0"/>
    <n v="-28.71"/>
    <n v="3.7759336099585066"/>
  </r>
  <r>
    <n v="17028"/>
    <n v="16"/>
    <x v="10"/>
    <m/>
    <m/>
    <m/>
    <n v="11"/>
    <n v="-29.01"/>
    <n v="2.847"/>
    <n v="2.8919999999999999"/>
    <n v="1229.3"/>
    <x v="1"/>
    <n v="-29.01"/>
    <n v="40"/>
  </r>
  <r>
    <n v="17028"/>
    <n v="16"/>
    <x v="10"/>
    <m/>
    <m/>
    <m/>
    <n v="12"/>
    <n v="-33.453000000000003"/>
    <n v="1.173"/>
    <n v="1.1919999999999999"/>
    <n v="1346.8"/>
    <x v="0"/>
    <n v="-33.453000000000003"/>
    <n v="16.486860304287688"/>
  </r>
  <r>
    <n v="17028"/>
    <n v="16"/>
    <x v="10"/>
    <m/>
    <m/>
    <m/>
    <n v="13"/>
    <n v="-32.396999999999998"/>
    <n v="0.66100000000000003"/>
    <n v="0.67200000000000004"/>
    <n v="1410.3"/>
    <x v="0"/>
    <n v="-32.396999999999998"/>
    <n v="9.2946058091286314"/>
  </r>
  <r>
    <n v="17028"/>
    <n v="16"/>
    <x v="10"/>
    <m/>
    <m/>
    <m/>
    <n v="14"/>
    <n v="-29.667000000000002"/>
    <n v="0.55400000000000005"/>
    <n v="0.56299999999999994"/>
    <n v="1542.4"/>
    <x v="0"/>
    <n v="-29.667000000000002"/>
    <n v="7.7869986168741345"/>
  </r>
  <r>
    <n v="17028"/>
    <n v="16"/>
    <x v="10"/>
    <m/>
    <m/>
    <m/>
    <n v="15"/>
    <n v="-27.86"/>
    <n v="8.3369999999999997"/>
    <n v="8.468"/>
    <n v="1563.3"/>
    <x v="2"/>
    <n v="-27.86"/>
    <n v="117.12309820193639"/>
  </r>
  <r>
    <n v="17028"/>
    <n v="16"/>
    <x v="10"/>
    <m/>
    <m/>
    <m/>
    <n v="16"/>
    <n v="-33.6"/>
    <n v="1.105"/>
    <n v="1.1220000000000001"/>
    <n v="1669.5"/>
    <x v="4"/>
    <n v="-33.6"/>
    <n v="15.518672199170126"/>
  </r>
  <r>
    <n v="17028"/>
    <n v="16"/>
    <x v="10"/>
    <m/>
    <m/>
    <m/>
    <n v="17"/>
    <n v="-33.615000000000002"/>
    <n v="0.33800000000000002"/>
    <n v="0.34300000000000003"/>
    <n v="1673.7"/>
    <x v="0"/>
    <n v="-33.615000000000002"/>
    <n v="4.7441217150760719"/>
  </r>
  <r>
    <n v="17028"/>
    <n v="16"/>
    <x v="10"/>
    <m/>
    <m/>
    <m/>
    <n v="18"/>
    <n v="-33.883000000000003"/>
    <n v="0.70299999999999996"/>
    <n v="0.71399999999999997"/>
    <n v="1717.8"/>
    <x v="0"/>
    <n v="-33.883000000000003"/>
    <n v="9.8755186721991688"/>
  </r>
  <r>
    <n v="17028"/>
    <n v="16"/>
    <x v="10"/>
    <m/>
    <m/>
    <m/>
    <n v="19"/>
    <n v="-35.57"/>
    <n v="0.28399999999999997"/>
    <n v="0.28799999999999998"/>
    <n v="1812"/>
    <x v="0"/>
    <n v="-35.57"/>
    <n v="3.9834024896265556"/>
  </r>
  <r>
    <n v="17028"/>
    <n v="16"/>
    <x v="10"/>
    <m/>
    <m/>
    <m/>
    <n v="20"/>
    <n v="-34.600999999999999"/>
    <n v="1.0029999999999999"/>
    <n v="1.0189999999999999"/>
    <n v="1835.9"/>
    <x v="5"/>
    <n v="-34.600999999999999"/>
    <n v="14.094052558782849"/>
  </r>
  <r>
    <n v="17028"/>
    <n v="16"/>
    <x v="10"/>
    <m/>
    <m/>
    <m/>
    <n v="21"/>
    <n v="-29.954000000000001"/>
    <n v="23.363"/>
    <n v="23.731000000000002"/>
    <n v="1869.9"/>
    <x v="6"/>
    <n v="-29.954000000000001"/>
    <n v="328.22959889349931"/>
  </r>
  <r>
    <n v="17028"/>
    <n v="16"/>
    <x v="10"/>
    <m/>
    <m/>
    <m/>
    <n v="22"/>
    <n v="-39.359000000000002"/>
    <n v="0.27900000000000003"/>
    <n v="0.28299999999999997"/>
    <n v="1957.1"/>
    <x v="3"/>
    <n v="-39.359000000000002"/>
    <n v="3.9142461964038726"/>
  </r>
  <r>
    <n v="17028"/>
    <n v="16"/>
    <x v="10"/>
    <m/>
    <m/>
    <m/>
    <n v="23"/>
    <n v="-35.886000000000003"/>
    <n v="0.94099999999999995"/>
    <n v="0.95599999999999996"/>
    <n v="1963.6"/>
    <x v="0"/>
    <n v="-35.886000000000003"/>
    <n v="13.222683264177039"/>
  </r>
  <r>
    <n v="17028"/>
    <n v="16"/>
    <x v="10"/>
    <m/>
    <m/>
    <m/>
    <n v="24"/>
    <n v="-38.807000000000002"/>
    <n v="0.41099999999999998"/>
    <n v="0.41699999999999998"/>
    <n v="1969"/>
    <x v="0"/>
    <n v="-38.807000000000002"/>
    <n v="5.7676348547717833"/>
  </r>
  <r>
    <n v="17028"/>
    <n v="16"/>
    <x v="10"/>
    <m/>
    <m/>
    <m/>
    <n v="25"/>
    <n v="-34.482999999999997"/>
    <n v="0.35099999999999998"/>
    <n v="0.35699999999999998"/>
    <n v="2008.5"/>
    <x v="0"/>
    <n v="-34.482999999999997"/>
    <n v="4.9377593360995844"/>
  </r>
  <r>
    <n v="17028"/>
    <n v="16"/>
    <x v="10"/>
    <m/>
    <m/>
    <m/>
    <n v="26"/>
    <n v="-33.270000000000003"/>
    <n v="1.6439999999999999"/>
    <n v="1.67"/>
    <n v="2101.9"/>
    <x v="7"/>
    <n v="-33.270000000000003"/>
    <n v="23.098201936376206"/>
  </r>
  <r>
    <n v="17028"/>
    <n v="16"/>
    <x v="10"/>
    <m/>
    <m/>
    <m/>
    <n v="27"/>
    <n v="-32.875"/>
    <n v="16.542999999999999"/>
    <n v="16.803000000000001"/>
    <n v="2112.6"/>
    <x v="8"/>
    <n v="-32.875"/>
    <n v="232.40663900414941"/>
  </r>
  <r>
    <n v="17028"/>
    <n v="16"/>
    <x v="10"/>
    <m/>
    <m/>
    <m/>
    <n v="28"/>
    <n v="-36.731000000000002"/>
    <n v="2.004"/>
    <n v="2.0350000000000001"/>
    <n v="2123.9"/>
    <x v="9"/>
    <n v="-36.731000000000002"/>
    <n v="28.146611341632092"/>
  </r>
  <r>
    <n v="17028"/>
    <n v="16"/>
    <x v="10"/>
    <m/>
    <m/>
    <m/>
    <n v="29"/>
    <n v="-36.276000000000003"/>
    <n v="0.70799999999999996"/>
    <n v="0.71899999999999997"/>
    <n v="2130.8000000000002"/>
    <x v="0"/>
    <n v="-36.276000000000003"/>
    <n v="9.9446749654218536"/>
  </r>
  <r>
    <n v="17028"/>
    <n v="16"/>
    <x v="10"/>
    <m/>
    <m/>
    <m/>
    <n v="30"/>
    <n v="-35.558999999999997"/>
    <n v="0.26300000000000001"/>
    <n v="0.26700000000000002"/>
    <n v="2138.5"/>
    <x v="3"/>
    <n v="-35.558999999999997"/>
    <n v="3.6929460580912865"/>
  </r>
  <r>
    <n v="17028"/>
    <n v="16"/>
    <x v="10"/>
    <m/>
    <m/>
    <m/>
    <n v="31"/>
    <n v="-33.101999999999997"/>
    <n v="10.705"/>
    <n v="10.872999999999999"/>
    <n v="2146.6"/>
    <x v="10"/>
    <n v="-33.101999999999997"/>
    <n v="150.38727524204702"/>
  </r>
  <r>
    <n v="17028"/>
    <n v="16"/>
    <x v="10"/>
    <m/>
    <m/>
    <m/>
    <n v="32"/>
    <n v="-30.719000000000001"/>
    <n v="0.4"/>
    <n v="0.40600000000000003"/>
    <n v="2167.3000000000002"/>
    <x v="0"/>
    <n v="-30.719000000000001"/>
    <n v="5.6154910096818806"/>
  </r>
  <r>
    <n v="17028"/>
    <n v="16"/>
    <x v="10"/>
    <m/>
    <m/>
    <m/>
    <n v="33"/>
    <n v="-38.000999999999998"/>
    <n v="0.57899999999999996"/>
    <n v="0.58799999999999997"/>
    <n v="2224.1999999999998"/>
    <x v="0"/>
    <n v="-38.000999999999998"/>
    <n v="8.1327800829875514"/>
  </r>
  <r>
    <n v="17028"/>
    <n v="16"/>
    <x v="10"/>
    <m/>
    <m/>
    <m/>
    <n v="34"/>
    <n v="-37.402999999999999"/>
    <n v="1.159"/>
    <n v="1.177"/>
    <n v="2257.8000000000002"/>
    <x v="11"/>
    <n v="-37.402999999999999"/>
    <n v="16.279391424619643"/>
  </r>
  <r>
    <n v="17028"/>
    <n v="16"/>
    <x v="10"/>
    <m/>
    <m/>
    <m/>
    <n v="35"/>
    <n v="-35.380000000000003"/>
    <n v="0.158"/>
    <n v="0.16"/>
    <n v="2344.6"/>
    <x v="0"/>
    <n v="-35.380000000000003"/>
    <n v="2.2130013831258646"/>
  </r>
  <r>
    <n v="17028"/>
    <n v="16"/>
    <x v="10"/>
    <m/>
    <m/>
    <m/>
    <n v="36"/>
    <n v="-36.281999999999996"/>
    <n v="0.47199999999999998"/>
    <n v="0.47899999999999998"/>
    <n v="2393.3000000000002"/>
    <x v="0"/>
    <n v="-36.281999999999996"/>
    <n v="6.6251728907330563"/>
  </r>
  <r>
    <n v="17028"/>
    <n v="16"/>
    <x v="10"/>
    <m/>
    <m/>
    <m/>
    <n v="37"/>
    <n v="-36.472999999999999"/>
    <n v="0.27900000000000003"/>
    <n v="0.28399999999999997"/>
    <n v="2516.1999999999998"/>
    <x v="0"/>
    <n v="-36.472999999999999"/>
    <n v="3.9280774550484092"/>
  </r>
  <r>
    <n v="17028"/>
    <n v="16"/>
    <x v="10"/>
    <m/>
    <m/>
    <m/>
    <n v="38"/>
    <n v="-36.104999999999997"/>
    <n v="0.17499999999999999"/>
    <n v="0.17699999999999999"/>
    <n v="2620.9"/>
    <x v="0"/>
    <n v="-36.104999999999997"/>
    <n v="2.4481327800829873"/>
  </r>
  <r>
    <n v="17023"/>
    <n v="11"/>
    <x v="11"/>
    <m/>
    <m/>
    <m/>
    <n v="1"/>
    <n v="-44.853999999999999"/>
    <n v="139.494"/>
    <n v="141.66499999999999"/>
    <n v="66.7"/>
    <x v="0"/>
    <n v="-44.853999999999999"/>
    <n v="1603.906028870648"/>
  </r>
  <r>
    <n v="17023"/>
    <n v="11"/>
    <x v="11"/>
    <m/>
    <m/>
    <m/>
    <n v="2"/>
    <n v="-44.932000000000002"/>
    <n v="139.35"/>
    <n v="141.518"/>
    <n v="126.4"/>
    <x v="0"/>
    <n v="-44.932000000000002"/>
    <n v="1602.2417209170678"/>
  </r>
  <r>
    <n v="17023"/>
    <n v="11"/>
    <x v="11"/>
    <m/>
    <m/>
    <m/>
    <n v="3"/>
    <n v="-44.962000000000003"/>
    <n v="139.36799999999999"/>
    <n v="141.536"/>
    <n v="186.2"/>
    <x v="0"/>
    <n v="-44.962000000000003"/>
    <n v="1602.44551372771"/>
  </r>
  <r>
    <n v="17023"/>
    <n v="11"/>
    <x v="11"/>
    <m/>
    <m/>
    <m/>
    <n v="4"/>
    <n v="-44.984000000000002"/>
    <n v="139.35599999999999"/>
    <n v="141.52500000000001"/>
    <n v="246"/>
    <x v="0"/>
    <n v="-44.984000000000002"/>
    <n v="1602.3209736767622"/>
  </r>
  <r>
    <n v="17023"/>
    <n v="11"/>
    <x v="11"/>
    <m/>
    <m/>
    <m/>
    <n v="5"/>
    <n v="-45.018000000000001"/>
    <n v="139.45599999999999"/>
    <n v="141.625"/>
    <n v="305.60000000000002"/>
    <x v="0"/>
    <n v="-45.018000000000001"/>
    <n v="1603.4531559581092"/>
  </r>
  <r>
    <n v="17023"/>
    <n v="11"/>
    <x v="11"/>
    <m/>
    <m/>
    <m/>
    <n v="6"/>
    <n v="-45.027000000000001"/>
    <n v="139.39699999999999"/>
    <n v="141.566"/>
    <n v="365.3"/>
    <x v="0"/>
    <n v="-45.027000000000001"/>
    <n v="1602.7851684121142"/>
  </r>
  <r>
    <n v="17023"/>
    <n v="11"/>
    <x v="11"/>
    <m/>
    <m/>
    <m/>
    <n v="7"/>
    <n v="-45.058999999999997"/>
    <n v="139.423"/>
    <n v="141.59200000000001"/>
    <n v="425.1"/>
    <x v="0"/>
    <n v="-45.058999999999997"/>
    <n v="1603.0795358052649"/>
  </r>
  <r>
    <n v="17023"/>
    <n v="11"/>
    <x v="11"/>
    <m/>
    <m/>
    <m/>
    <n v="8"/>
    <n v="-27.146999999999998"/>
    <n v="2.4649999999999999"/>
    <n v="2.5030000000000001"/>
    <n v="868.8"/>
    <x v="0"/>
    <n v="-27.146999999999998"/>
    <n v="28.338522502122846"/>
  </r>
  <r>
    <n v="17023"/>
    <n v="11"/>
    <x v="11"/>
    <m/>
    <m/>
    <m/>
    <n v="9"/>
    <n v="-34.174999999999997"/>
    <n v="0.65200000000000002"/>
    <n v="0.66200000000000003"/>
    <n v="995.3"/>
    <x v="0"/>
    <n v="-34.174999999999997"/>
    <n v="7.4950467025191063"/>
  </r>
  <r>
    <n v="17023"/>
    <n v="11"/>
    <x v="11"/>
    <m/>
    <m/>
    <m/>
    <n v="10"/>
    <n v="-32.201000000000001"/>
    <n v="0.47299999999999998"/>
    <n v="0.48"/>
    <n v="1127.3"/>
    <x v="0"/>
    <n v="-32.201000000000001"/>
    <n v="5.4344749504670258"/>
  </r>
  <r>
    <n v="17023"/>
    <n v="11"/>
    <x v="11"/>
    <m/>
    <m/>
    <m/>
    <n v="11"/>
    <n v="-29.01"/>
    <n v="3.4780000000000002"/>
    <n v="3.5329999999999999"/>
    <n v="1229.5"/>
    <x v="1"/>
    <n v="-29.01"/>
    <n v="40"/>
  </r>
  <r>
    <n v="17023"/>
    <n v="11"/>
    <x v="11"/>
    <m/>
    <m/>
    <m/>
    <n v="12"/>
    <n v="-34.737000000000002"/>
    <n v="1.0149999999999999"/>
    <n v="1.0309999999999999"/>
    <n v="1347"/>
    <x v="0"/>
    <n v="-34.737000000000002"/>
    <n v="11.672799320690629"/>
  </r>
  <r>
    <n v="17023"/>
    <n v="11"/>
    <x v="11"/>
    <m/>
    <m/>
    <m/>
    <n v="13"/>
    <n v="-34.274000000000001"/>
    <n v="0.55300000000000005"/>
    <n v="0.56100000000000005"/>
    <n v="1410.3"/>
    <x v="0"/>
    <n v="-34.274000000000001"/>
    <n v="6.3515425983583365"/>
  </r>
  <r>
    <n v="17023"/>
    <n v="11"/>
    <x v="11"/>
    <m/>
    <m/>
    <m/>
    <n v="14"/>
    <n v="-29.844000000000001"/>
    <n v="0.82299999999999995"/>
    <n v="0.83599999999999997"/>
    <n v="1542.4"/>
    <x v="0"/>
    <n v="-29.844000000000001"/>
    <n v="9.4650438720634025"/>
  </r>
  <r>
    <n v="17023"/>
    <n v="11"/>
    <x v="11"/>
    <m/>
    <m/>
    <m/>
    <n v="15"/>
    <n v="-28.222000000000001"/>
    <n v="10.919"/>
    <n v="11.090999999999999"/>
    <n v="1563.7"/>
    <x v="2"/>
    <n v="-28.222000000000001"/>
    <n v="125.57033682422869"/>
  </r>
  <r>
    <n v="17023"/>
    <n v="11"/>
    <x v="11"/>
    <m/>
    <m/>
    <m/>
    <n v="16"/>
    <n v="-38.256"/>
    <n v="0.218"/>
    <n v="0.222"/>
    <n v="1661.6"/>
    <x v="3"/>
    <n v="-38.256"/>
    <n v="2.5134446645909989"/>
  </r>
  <r>
    <n v="17023"/>
    <n v="11"/>
    <x v="11"/>
    <m/>
    <m/>
    <m/>
    <n v="17"/>
    <n v="-35.838000000000001"/>
    <n v="1.0620000000000001"/>
    <n v="1.0780000000000001"/>
    <n v="1669.5"/>
    <x v="4"/>
    <n v="-35.838000000000001"/>
    <n v="12.204924992923862"/>
  </r>
  <r>
    <n v="17023"/>
    <n v="11"/>
    <x v="11"/>
    <m/>
    <m/>
    <m/>
    <n v="18"/>
    <n v="-44.523000000000003"/>
    <n v="0.52600000000000002"/>
    <n v="0.53500000000000003"/>
    <n v="1673.9"/>
    <x v="0"/>
    <n v="-44.523000000000003"/>
    <n v="6.0571752052080381"/>
  </r>
  <r>
    <n v="17023"/>
    <n v="11"/>
    <x v="11"/>
    <m/>
    <m/>
    <m/>
    <n v="19"/>
    <n v="-35.023000000000003"/>
    <n v="0.99299999999999999"/>
    <n v="1.0089999999999999"/>
    <n v="1718"/>
    <x v="12"/>
    <n v="-35.023000000000003"/>
    <n v="11.423719218794226"/>
  </r>
  <r>
    <n v="17023"/>
    <n v="11"/>
    <x v="11"/>
    <m/>
    <m/>
    <m/>
    <n v="20"/>
    <n v="-37.627000000000002"/>
    <n v="0.40500000000000003"/>
    <n v="0.41099999999999998"/>
    <n v="1812.4"/>
    <x v="0"/>
    <n v="-37.627000000000002"/>
    <n v="4.6532691763373899"/>
  </r>
  <r>
    <n v="17023"/>
    <n v="11"/>
    <x v="11"/>
    <m/>
    <m/>
    <m/>
    <n v="21"/>
    <n v="-37.146000000000001"/>
    <n v="1.302"/>
    <n v="1.323"/>
    <n v="1836.1"/>
    <x v="5"/>
    <n v="-37.146000000000001"/>
    <n v="14.978771582224738"/>
  </r>
  <r>
    <n v="17023"/>
    <n v="11"/>
    <x v="11"/>
    <m/>
    <m/>
    <m/>
    <n v="22"/>
    <n v="-30.315000000000001"/>
    <n v="27.228999999999999"/>
    <n v="27.658000000000001"/>
    <n v="1870.3"/>
    <x v="6"/>
    <n v="-30.315000000000001"/>
    <n v="313.13897537503539"/>
  </r>
  <r>
    <n v="17023"/>
    <n v="11"/>
    <x v="11"/>
    <m/>
    <m/>
    <m/>
    <n v="23"/>
    <n v="-38.637999999999998"/>
    <n v="0.35299999999999998"/>
    <n v="0.35899999999999999"/>
    <n v="1957.1"/>
    <x v="3"/>
    <n v="-38.637999999999998"/>
    <n v="4.0645343900367958"/>
  </r>
  <r>
    <n v="17023"/>
    <n v="11"/>
    <x v="11"/>
    <m/>
    <m/>
    <m/>
    <n v="24"/>
    <n v="-36.377000000000002"/>
    <n v="0.88700000000000001"/>
    <n v="0.90100000000000002"/>
    <n v="1963.6"/>
    <x v="0"/>
    <n v="-36.377000000000002"/>
    <n v="10.200962354939145"/>
  </r>
  <r>
    <n v="17023"/>
    <n v="11"/>
    <x v="11"/>
    <m/>
    <m/>
    <m/>
    <n v="25"/>
    <n v="-39.381999999999998"/>
    <n v="0.53200000000000003"/>
    <n v="0.54"/>
    <n v="1969"/>
    <x v="0"/>
    <n v="-39.381999999999998"/>
    <n v="6.1137843192754033"/>
  </r>
  <r>
    <n v="17023"/>
    <n v="11"/>
    <x v="11"/>
    <m/>
    <m/>
    <m/>
    <n v="26"/>
    <n v="-34.673999999999999"/>
    <n v="0.25900000000000001"/>
    <n v="0.26400000000000001"/>
    <n v="1975.5"/>
    <x v="0"/>
    <n v="-34.673999999999999"/>
    <n v="2.9889612227568643"/>
  </r>
  <r>
    <n v="17023"/>
    <n v="11"/>
    <x v="11"/>
    <m/>
    <m/>
    <m/>
    <n v="27"/>
    <n v="-35.119999999999997"/>
    <n v="0.50900000000000001"/>
    <n v="0.51700000000000002"/>
    <n v="2008.7"/>
    <x v="0"/>
    <n v="-35.119999999999997"/>
    <n v="5.853382394565525"/>
  </r>
  <r>
    <n v="17023"/>
    <n v="11"/>
    <x v="11"/>
    <m/>
    <m/>
    <m/>
    <n v="28"/>
    <n v="-35.164000000000001"/>
    <n v="3.02"/>
    <n v="3.0680000000000001"/>
    <n v="2102.3000000000002"/>
    <x v="7"/>
    <n v="-35.164000000000001"/>
    <n v="34.73535239173507"/>
  </r>
  <r>
    <n v="17023"/>
    <n v="11"/>
    <x v="11"/>
    <m/>
    <m/>
    <m/>
    <n v="29"/>
    <n v="-33.735999999999997"/>
    <n v="23.314"/>
    <n v="23.681000000000001"/>
    <n v="2113.6"/>
    <x v="8"/>
    <n v="-33.735999999999997"/>
    <n v="268.1120860458534"/>
  </r>
  <r>
    <n v="17023"/>
    <n v="11"/>
    <x v="11"/>
    <m/>
    <m/>
    <m/>
    <n v="30"/>
    <n v="-35.625"/>
    <n v="1.6559999999999999"/>
    <n v="1.6819999999999999"/>
    <n v="2119.1"/>
    <x v="9"/>
    <n v="-35.625"/>
    <n v="19.043305972261532"/>
  </r>
  <r>
    <n v="17023"/>
    <n v="11"/>
    <x v="11"/>
    <m/>
    <m/>
    <m/>
    <n v="31"/>
    <n v="-38.177999999999997"/>
    <n v="3.085"/>
    <n v="3.1339999999999999"/>
    <n v="2124.3000000000002"/>
    <x v="0"/>
    <n v="-38.177999999999997"/>
    <n v="35.482592697424288"/>
  </r>
  <r>
    <n v="17023"/>
    <n v="11"/>
    <x v="11"/>
    <m/>
    <m/>
    <m/>
    <n v="32"/>
    <n v="-38.292000000000002"/>
    <n v="1.046"/>
    <n v="1.0620000000000001"/>
    <n v="2131.1999999999998"/>
    <x v="13"/>
    <n v="-38.292000000000002"/>
    <n v="12.023775827908294"/>
  </r>
  <r>
    <n v="17023"/>
    <n v="11"/>
    <x v="11"/>
    <m/>
    <m/>
    <m/>
    <n v="33"/>
    <n v="-37.353999999999999"/>
    <n v="0.38600000000000001"/>
    <n v="0.39200000000000002"/>
    <n v="2138.6999999999998"/>
    <x v="3"/>
    <n v="-37.353999999999999"/>
    <n v="4.4381545428814038"/>
  </r>
  <r>
    <n v="17023"/>
    <n v="11"/>
    <x v="11"/>
    <m/>
    <m/>
    <m/>
    <n v="34"/>
    <n v="-34.017000000000003"/>
    <n v="13.77"/>
    <n v="13.987"/>
    <n v="2147.3000000000002"/>
    <x v="10"/>
    <n v="-34.017000000000003"/>
    <n v="158.35833569204641"/>
  </r>
  <r>
    <n v="17023"/>
    <n v="11"/>
    <x v="11"/>
    <m/>
    <m/>
    <m/>
    <n v="35"/>
    <n v="-27.988"/>
    <n v="0.93200000000000005"/>
    <n v="0.94599999999999995"/>
    <n v="2167.6999999999998"/>
    <x v="0"/>
    <n v="-27.988"/>
    <n v="10.710444381545427"/>
  </r>
  <r>
    <n v="17023"/>
    <n v="11"/>
    <x v="11"/>
    <m/>
    <m/>
    <m/>
    <n v="36"/>
    <n v="-42.58"/>
    <n v="0.48699999999999999"/>
    <n v="0.495"/>
    <n v="2224.4"/>
    <x v="0"/>
    <n v="-42.58"/>
    <n v="5.6043022926691197"/>
  </r>
  <r>
    <n v="17023"/>
    <n v="11"/>
    <x v="11"/>
    <m/>
    <m/>
    <m/>
    <n v="37"/>
    <n v="-38.683999999999997"/>
    <n v="1.718"/>
    <n v="1.7450000000000001"/>
    <n v="2258"/>
    <x v="11"/>
    <n v="-38.683999999999997"/>
    <n v="19.756580809510332"/>
  </r>
  <r>
    <n v="17023"/>
    <n v="11"/>
    <x v="11"/>
    <m/>
    <m/>
    <m/>
    <n v="38"/>
    <n v="-36.731999999999999"/>
    <n v="0.38700000000000001"/>
    <n v="0.39300000000000002"/>
    <n v="2322"/>
    <x v="0"/>
    <n v="-36.731999999999999"/>
    <n v="4.4494763656948768"/>
  </r>
  <r>
    <n v="17023"/>
    <n v="11"/>
    <x v="11"/>
    <m/>
    <m/>
    <m/>
    <n v="39"/>
    <n v="-38.469000000000001"/>
    <n v="0.26700000000000002"/>
    <n v="0.27100000000000002"/>
    <n v="2344.8000000000002"/>
    <x v="0"/>
    <n v="-38.469000000000001"/>
    <n v="3.0682139824511752"/>
  </r>
  <r>
    <n v="17023"/>
    <n v="11"/>
    <x v="11"/>
    <m/>
    <m/>
    <m/>
    <n v="40"/>
    <n v="-36.985999999999997"/>
    <n v="0.46500000000000002"/>
    <n v="0.47299999999999998"/>
    <n v="2393.5"/>
    <x v="0"/>
    <n v="-36.985999999999997"/>
    <n v="5.3552221907727136"/>
  </r>
  <r>
    <n v="17023"/>
    <n v="11"/>
    <x v="11"/>
    <m/>
    <m/>
    <m/>
    <n v="41"/>
    <n v="-39.003999999999998"/>
    <n v="0.19400000000000001"/>
    <n v="0.19700000000000001"/>
    <n v="2464.9"/>
    <x v="0"/>
    <n v="-39.003999999999998"/>
    <n v="2.2303990942541754"/>
  </r>
  <r>
    <n v="17023"/>
    <n v="11"/>
    <x v="11"/>
    <m/>
    <m/>
    <m/>
    <n v="42"/>
    <n v="-38.744999999999997"/>
    <n v="0.13100000000000001"/>
    <n v="0.13300000000000001"/>
    <n v="2479.6"/>
    <x v="0"/>
    <n v="-38.744999999999997"/>
    <n v="1.505802434191905"/>
  </r>
  <r>
    <n v="17023"/>
    <n v="11"/>
    <x v="11"/>
    <m/>
    <m/>
    <m/>
    <n v="43"/>
    <n v="-36.244"/>
    <n v="0.26800000000000002"/>
    <n v="0.27200000000000002"/>
    <n v="2516.4"/>
    <x v="0"/>
    <n v="-36.244"/>
    <n v="3.0795358052646478"/>
  </r>
  <r>
    <n v="17023"/>
    <n v="11"/>
    <x v="11"/>
    <m/>
    <m/>
    <m/>
    <n v="44"/>
    <n v="-36.363"/>
    <n v="0.16400000000000001"/>
    <n v="0.16700000000000001"/>
    <n v="2621.3000000000002"/>
    <x v="0"/>
    <n v="-36.363"/>
    <n v="1.8907444098499859"/>
  </r>
  <r>
    <n v="17024"/>
    <n v="12"/>
    <x v="12"/>
    <m/>
    <m/>
    <m/>
    <n v="1"/>
    <n v="-44.692999999999998"/>
    <n v="139.30799999999999"/>
    <n v="141.47499999999999"/>
    <n v="66.7"/>
    <x v="0"/>
    <n v="-44.692999999999998"/>
    <n v="1883.8215712383487"/>
  </r>
  <r>
    <n v="17024"/>
    <n v="12"/>
    <x v="12"/>
    <m/>
    <m/>
    <m/>
    <n v="2"/>
    <n v="-44.786999999999999"/>
    <n v="139.352"/>
    <n v="141.52000000000001"/>
    <n v="126.4"/>
    <x v="0"/>
    <n v="-44.786999999999999"/>
    <n v="1884.4207723035952"/>
  </r>
  <r>
    <n v="17024"/>
    <n v="12"/>
    <x v="12"/>
    <m/>
    <m/>
    <m/>
    <n v="3"/>
    <n v="-44.826999999999998"/>
    <n v="139.34100000000001"/>
    <n v="141.50899999999999"/>
    <n v="186.2"/>
    <x v="0"/>
    <n v="-44.826999999999998"/>
    <n v="1884.2743009320905"/>
  </r>
  <r>
    <n v="17024"/>
    <n v="12"/>
    <x v="12"/>
    <m/>
    <m/>
    <m/>
    <n v="4"/>
    <n v="-44.843000000000004"/>
    <n v="139.411"/>
    <n v="141.57900000000001"/>
    <n v="246"/>
    <x v="0"/>
    <n v="-44.843000000000004"/>
    <n v="1885.2063914780294"/>
  </r>
  <r>
    <n v="17024"/>
    <n v="12"/>
    <x v="12"/>
    <m/>
    <m/>
    <m/>
    <n v="5"/>
    <n v="-44.875"/>
    <n v="139.435"/>
    <n v="141.60400000000001"/>
    <n v="305.60000000000002"/>
    <x v="0"/>
    <n v="-44.875"/>
    <n v="1885.5392809587217"/>
  </r>
  <r>
    <n v="17024"/>
    <n v="12"/>
    <x v="12"/>
    <m/>
    <m/>
    <m/>
    <n v="6"/>
    <n v="-44.884"/>
    <n v="139.34700000000001"/>
    <n v="141.51499999999999"/>
    <n v="365.3"/>
    <x v="0"/>
    <n v="-44.884"/>
    <n v="1884.3541944074564"/>
  </r>
  <r>
    <n v="17024"/>
    <n v="12"/>
    <x v="12"/>
    <m/>
    <m/>
    <m/>
    <n v="7"/>
    <n v="-44.875999999999998"/>
    <n v="139.352"/>
    <n v="141.52000000000001"/>
    <n v="425.1"/>
    <x v="0"/>
    <n v="-44.875999999999998"/>
    <n v="1884.4207723035952"/>
  </r>
  <r>
    <n v="17024"/>
    <n v="12"/>
    <x v="12"/>
    <m/>
    <m/>
    <m/>
    <n v="8"/>
    <n v="-27.457000000000001"/>
    <n v="2.0369999999999999"/>
    <n v="2.069"/>
    <n v="868.4"/>
    <x v="0"/>
    <n v="-27.457000000000001"/>
    <n v="27.549933422103862"/>
  </r>
  <r>
    <n v="17024"/>
    <n v="12"/>
    <x v="12"/>
    <m/>
    <m/>
    <m/>
    <n v="9"/>
    <n v="-34.029000000000003"/>
    <n v="0.79700000000000004"/>
    <n v="0.81"/>
    <n v="994.8"/>
    <x v="0"/>
    <n v="-34.029000000000003"/>
    <n v="10.785619174434089"/>
  </r>
  <r>
    <n v="17024"/>
    <n v="12"/>
    <x v="12"/>
    <m/>
    <m/>
    <m/>
    <n v="10"/>
    <n v="-29.01"/>
    <n v="2.9580000000000002"/>
    <n v="3.004"/>
    <n v="1229.0999999999999"/>
    <x v="1"/>
    <n v="-29.01"/>
    <n v="40"/>
  </r>
  <r>
    <n v="17024"/>
    <n v="12"/>
    <x v="12"/>
    <m/>
    <m/>
    <m/>
    <n v="11"/>
    <n v="-34.759"/>
    <n v="1.246"/>
    <n v="1.266"/>
    <n v="1346.6"/>
    <x v="0"/>
    <n v="-34.759"/>
    <n v="16.857523302263647"/>
  </r>
  <r>
    <n v="17024"/>
    <n v="12"/>
    <x v="12"/>
    <m/>
    <m/>
    <m/>
    <n v="12"/>
    <n v="-34.46"/>
    <n v="0.69499999999999995"/>
    <n v="0.70599999999999996"/>
    <n v="1410.1"/>
    <x v="19"/>
    <n v="-34.46"/>
    <n v="9.4007989347536611"/>
  </r>
  <r>
    <n v="17024"/>
    <n v="12"/>
    <x v="12"/>
    <m/>
    <m/>
    <m/>
    <n v="13"/>
    <n v="-29.324000000000002"/>
    <n v="0.753"/>
    <n v="0.76500000000000001"/>
    <n v="1542.2"/>
    <x v="0"/>
    <n v="-29.324000000000002"/>
    <n v="10.186418109187748"/>
  </r>
  <r>
    <n v="17024"/>
    <n v="12"/>
    <x v="12"/>
    <m/>
    <m/>
    <m/>
    <n v="14"/>
    <n v="-28.454000000000001"/>
    <n v="9.9969999999999999"/>
    <n v="10.154"/>
    <n v="1563.5"/>
    <x v="2"/>
    <n v="-28.454000000000001"/>
    <n v="135.2063914780293"/>
  </r>
  <r>
    <n v="17024"/>
    <n v="12"/>
    <x v="12"/>
    <m/>
    <m/>
    <m/>
    <n v="15"/>
    <n v="-38.084000000000003"/>
    <n v="0.216"/>
    <n v="0.22"/>
    <n v="1661.3"/>
    <x v="3"/>
    <n v="-38.084000000000003"/>
    <n v="2.9294274300932086"/>
  </r>
  <r>
    <n v="17024"/>
    <n v="12"/>
    <x v="12"/>
    <m/>
    <m/>
    <m/>
    <n v="16"/>
    <n v="-36.08"/>
    <n v="1.3180000000000001"/>
    <n v="1.339"/>
    <n v="1669.3"/>
    <x v="4"/>
    <n v="-36.08"/>
    <n v="17.829560585885488"/>
  </r>
  <r>
    <n v="17024"/>
    <n v="12"/>
    <x v="12"/>
    <m/>
    <m/>
    <m/>
    <n v="17"/>
    <n v="-46.235999999999997"/>
    <n v="0.48699999999999999"/>
    <n v="0.495"/>
    <n v="1673.5"/>
    <x v="0"/>
    <n v="-46.235999999999997"/>
    <n v="6.5912117177097205"/>
  </r>
  <r>
    <n v="17024"/>
    <n v="12"/>
    <x v="12"/>
    <m/>
    <m/>
    <m/>
    <n v="18"/>
    <n v="-35.143999999999998"/>
    <n v="0.94399999999999995"/>
    <n v="0.95899999999999996"/>
    <n v="1717.6"/>
    <x v="0"/>
    <n v="-35.143999999999998"/>
    <n v="12.76964047936085"/>
  </r>
  <r>
    <n v="17024"/>
    <n v="12"/>
    <x v="12"/>
    <m/>
    <m/>
    <m/>
    <n v="19"/>
    <n v="-37.631999999999998"/>
    <n v="0.39"/>
    <n v="0.39600000000000002"/>
    <n v="1812"/>
    <x v="0"/>
    <n v="-37.631999999999998"/>
    <n v="5.2729693741677766"/>
  </r>
  <r>
    <n v="17024"/>
    <n v="12"/>
    <x v="12"/>
    <m/>
    <m/>
    <m/>
    <n v="20"/>
    <n v="-36.825000000000003"/>
    <n v="1.2470000000000001"/>
    <n v="1.266"/>
    <n v="1835.6"/>
    <x v="5"/>
    <n v="-36.825000000000003"/>
    <n v="16.857523302263647"/>
  </r>
  <r>
    <n v="17024"/>
    <n v="12"/>
    <x v="12"/>
    <m/>
    <m/>
    <m/>
    <n v="21"/>
    <n v="-30.443999999999999"/>
    <n v="25.516999999999999"/>
    <n v="25.919"/>
    <n v="1869.9"/>
    <x v="6"/>
    <n v="-30.443999999999999"/>
    <n v="345.12649800266308"/>
  </r>
  <r>
    <n v="17024"/>
    <n v="12"/>
    <x v="12"/>
    <m/>
    <m/>
    <m/>
    <n v="22"/>
    <n v="-38.796999999999997"/>
    <n v="0.33800000000000002"/>
    <n v="0.34300000000000003"/>
    <n v="1956.9"/>
    <x v="3"/>
    <n v="-38.796999999999997"/>
    <n v="4.5672436750998671"/>
  </r>
  <r>
    <n v="17024"/>
    <n v="12"/>
    <x v="12"/>
    <m/>
    <m/>
    <m/>
    <n v="23"/>
    <n v="-37.92"/>
    <n v="1.0980000000000001"/>
    <n v="1.115"/>
    <n v="1963.3"/>
    <x v="14"/>
    <n v="-37.92"/>
    <n v="14.846870838881491"/>
  </r>
  <r>
    <n v="17024"/>
    <n v="12"/>
    <x v="12"/>
    <m/>
    <m/>
    <m/>
    <n v="24"/>
    <n v="-40.466999999999999"/>
    <n v="0.51400000000000001"/>
    <n v="0.52200000000000002"/>
    <n v="1968.8"/>
    <x v="0"/>
    <n v="-40.466999999999999"/>
    <n v="6.9507323568575243"/>
  </r>
  <r>
    <n v="17024"/>
    <n v="12"/>
    <x v="12"/>
    <m/>
    <m/>
    <m/>
    <n v="25"/>
    <n v="-34.738999999999997"/>
    <n v="0.248"/>
    <n v="0.252"/>
    <n v="1975.3"/>
    <x v="0"/>
    <n v="-34.738999999999997"/>
    <n v="3.3555259653794938"/>
  </r>
  <r>
    <n v="17024"/>
    <n v="12"/>
    <x v="12"/>
    <m/>
    <m/>
    <m/>
    <n v="26"/>
    <n v="-35.805999999999997"/>
    <n v="0.48399999999999999"/>
    <n v="0.49099999999999999"/>
    <n v="2008.3"/>
    <x v="0"/>
    <n v="-35.805999999999997"/>
    <n v="6.5379494007989347"/>
  </r>
  <r>
    <n v="17024"/>
    <n v="12"/>
    <x v="12"/>
    <m/>
    <m/>
    <m/>
    <n v="27"/>
    <n v="-35.567"/>
    <n v="2.8809999999999998"/>
    <n v="2.9260000000000002"/>
    <n v="2102.1"/>
    <x v="7"/>
    <n v="-35.567"/>
    <n v="38.961384820239687"/>
  </r>
  <r>
    <n v="17024"/>
    <n v="12"/>
    <x v="12"/>
    <m/>
    <m/>
    <m/>
    <n v="28"/>
    <n v="-34.1"/>
    <n v="21.975999999999999"/>
    <n v="22.321999999999999"/>
    <n v="2113.1999999999998"/>
    <x v="8"/>
    <n v="-34.1"/>
    <n v="297.23035952063913"/>
  </r>
  <r>
    <n v="17024"/>
    <n v="12"/>
    <x v="12"/>
    <m/>
    <m/>
    <m/>
    <n v="29"/>
    <n v="-36.124000000000002"/>
    <n v="1.5529999999999999"/>
    <n v="1.577"/>
    <n v="2118.6"/>
    <x v="9"/>
    <n v="-36.124000000000002"/>
    <n v="20.998668442077228"/>
  </r>
  <r>
    <n v="17024"/>
    <n v="12"/>
    <x v="12"/>
    <m/>
    <m/>
    <m/>
    <n v="30"/>
    <n v="-38.466000000000001"/>
    <n v="2.964"/>
    <n v="3.0110000000000001"/>
    <n v="2124.1"/>
    <x v="0"/>
    <n v="-38.466000000000001"/>
    <n v="40.093209054593871"/>
  </r>
  <r>
    <n v="17024"/>
    <n v="12"/>
    <x v="12"/>
    <m/>
    <m/>
    <m/>
    <n v="31"/>
    <n v="-38.676000000000002"/>
    <n v="0.99299999999999999"/>
    <n v="1.0089999999999999"/>
    <n v="2130.8000000000002"/>
    <x v="13"/>
    <n v="-38.676000000000002"/>
    <n v="13.435419440745671"/>
  </r>
  <r>
    <n v="17024"/>
    <n v="12"/>
    <x v="12"/>
    <m/>
    <m/>
    <m/>
    <n v="32"/>
    <n v="-37.945999999999998"/>
    <n v="0.35399999999999998"/>
    <n v="0.35899999999999999"/>
    <n v="2138.5"/>
    <x v="3"/>
    <n v="-37.945999999999998"/>
    <n v="4.7802929427430092"/>
  </r>
  <r>
    <n v="17024"/>
    <n v="12"/>
    <x v="12"/>
    <m/>
    <m/>
    <m/>
    <n v="33"/>
    <n v="-34.360999999999997"/>
    <n v="13.042999999999999"/>
    <n v="13.247999999999999"/>
    <n v="2146.8000000000002"/>
    <x v="10"/>
    <n v="-34.360999999999997"/>
    <n v="176.40479360852197"/>
  </r>
  <r>
    <n v="17024"/>
    <n v="12"/>
    <x v="12"/>
    <m/>
    <m/>
    <m/>
    <n v="34"/>
    <n v="-29.574999999999999"/>
    <n v="0.93"/>
    <n v="0.94499999999999995"/>
    <n v="2167.3000000000002"/>
    <x v="0"/>
    <n v="-29.574999999999999"/>
    <n v="12.583222370173102"/>
  </r>
  <r>
    <n v="17024"/>
    <n v="12"/>
    <x v="12"/>
    <m/>
    <m/>
    <m/>
    <n v="35"/>
    <n v="-42.124000000000002"/>
    <n v="0.60899999999999999"/>
    <n v="0.61899999999999999"/>
    <n v="2224.1999999999998"/>
    <x v="0"/>
    <n v="-42.124000000000002"/>
    <n v="8.2423435419440754"/>
  </r>
  <r>
    <n v="17024"/>
    <n v="12"/>
    <x v="12"/>
    <m/>
    <m/>
    <m/>
    <n v="36"/>
    <n v="-39.045999999999999"/>
    <n v="1.633"/>
    <n v="1.659"/>
    <n v="2257.8000000000002"/>
    <x v="11"/>
    <n v="-39.045999999999999"/>
    <n v="22.090545938748335"/>
  </r>
  <r>
    <n v="17024"/>
    <n v="12"/>
    <x v="12"/>
    <m/>
    <m/>
    <m/>
    <n v="37"/>
    <n v="-36.622999999999998"/>
    <n v="0.378"/>
    <n v="0.38400000000000001"/>
    <n v="2321.8000000000002"/>
    <x v="0"/>
    <n v="-36.622999999999998"/>
    <n v="5.1131824234354193"/>
  </r>
  <r>
    <n v="17024"/>
    <n v="12"/>
    <x v="12"/>
    <m/>
    <m/>
    <m/>
    <n v="38"/>
    <n v="-37.75"/>
    <n v="0.26200000000000001"/>
    <n v="0.26600000000000001"/>
    <n v="2344.4"/>
    <x v="0"/>
    <n v="-37.75"/>
    <n v="3.5419440745672439"/>
  </r>
  <r>
    <n v="17024"/>
    <n v="12"/>
    <x v="12"/>
    <m/>
    <m/>
    <m/>
    <n v="39"/>
    <n v="-37.468000000000004"/>
    <n v="0.57099999999999995"/>
    <n v="0.57999999999999996"/>
    <n v="2393.3000000000002"/>
    <x v="0"/>
    <n v="-37.468000000000004"/>
    <n v="7.7230359520639151"/>
  </r>
  <r>
    <n v="17024"/>
    <n v="12"/>
    <x v="12"/>
    <m/>
    <m/>
    <m/>
    <n v="40"/>
    <n v="-39.216999999999999"/>
    <n v="0.191"/>
    <n v="0.19400000000000001"/>
    <n v="2464.6999999999998"/>
    <x v="0"/>
    <n v="-39.216999999999999"/>
    <n v="2.583222370173103"/>
  </r>
  <r>
    <n v="17024"/>
    <n v="12"/>
    <x v="12"/>
    <m/>
    <m/>
    <m/>
    <n v="41"/>
    <n v="-35.978000000000002"/>
    <n v="0.129"/>
    <n v="0.13200000000000001"/>
    <n v="2479.1999999999998"/>
    <x v="0"/>
    <n v="-35.978000000000002"/>
    <n v="1.7576564580559255"/>
  </r>
  <r>
    <n v="17024"/>
    <n v="12"/>
    <x v="12"/>
    <m/>
    <m/>
    <m/>
    <n v="42"/>
    <n v="-36.444000000000003"/>
    <n v="0.33500000000000002"/>
    <n v="0.34100000000000003"/>
    <n v="2516.1999999999998"/>
    <x v="0"/>
    <n v="-36.444000000000003"/>
    <n v="4.5406125166444742"/>
  </r>
  <r>
    <n v="17024"/>
    <n v="12"/>
    <x v="12"/>
    <m/>
    <m/>
    <m/>
    <n v="43"/>
    <n v="-36.716000000000001"/>
    <n v="0.20599999999999999"/>
    <n v="0.20899999999999999"/>
    <n v="2621.1"/>
    <x v="0"/>
    <n v="-36.716000000000001"/>
    <n v="2.7829560585885482"/>
  </r>
  <r>
    <n v="17025"/>
    <n v="13"/>
    <x v="13"/>
    <m/>
    <m/>
    <m/>
    <n v="1"/>
    <n v="-44.582999999999998"/>
    <n v="139.43299999999999"/>
    <n v="141.60300000000001"/>
    <n v="66.7"/>
    <x v="0"/>
    <n v="-44.582999999999998"/>
    <n v="2613.8071065989852"/>
  </r>
  <r>
    <n v="17025"/>
    <n v="13"/>
    <x v="13"/>
    <m/>
    <m/>
    <m/>
    <n v="2"/>
    <n v="-44.673000000000002"/>
    <n v="139.27600000000001"/>
    <n v="141.44300000000001"/>
    <n v="126.4"/>
    <x v="0"/>
    <n v="-44.673000000000002"/>
    <n v="2610.8537148131063"/>
  </r>
  <r>
    <n v="17025"/>
    <n v="13"/>
    <x v="13"/>
    <m/>
    <m/>
    <m/>
    <n v="3"/>
    <n v="-44.692"/>
    <n v="139.24799999999999"/>
    <n v="141.41499999999999"/>
    <n v="186.2"/>
    <x v="0"/>
    <n v="-44.692"/>
    <n v="2610.3368712505767"/>
  </r>
  <r>
    <n v="17025"/>
    <n v="13"/>
    <x v="13"/>
    <m/>
    <m/>
    <m/>
    <n v="4"/>
    <n v="-44.698"/>
    <n v="139.23400000000001"/>
    <n v="141.4"/>
    <n v="245.8"/>
    <x v="0"/>
    <n v="-44.698"/>
    <n v="2610.059990770651"/>
  </r>
  <r>
    <n v="17025"/>
    <n v="13"/>
    <x v="13"/>
    <m/>
    <m/>
    <m/>
    <n v="5"/>
    <n v="-44.728999999999999"/>
    <n v="139.233"/>
    <n v="141.399"/>
    <n v="305.60000000000002"/>
    <x v="0"/>
    <n v="-44.728999999999999"/>
    <n v="2610.041532071989"/>
  </r>
  <r>
    <n v="17025"/>
    <n v="13"/>
    <x v="13"/>
    <m/>
    <m/>
    <m/>
    <n v="6"/>
    <n v="-44.773000000000003"/>
    <n v="139.27500000000001"/>
    <n v="141.44200000000001"/>
    <n v="365.3"/>
    <x v="0"/>
    <n v="-44.773000000000003"/>
    <n v="2610.8352561144443"/>
  </r>
  <r>
    <n v="17025"/>
    <n v="13"/>
    <x v="13"/>
    <m/>
    <m/>
    <m/>
    <n v="7"/>
    <n v="-44.744999999999997"/>
    <n v="139.29900000000001"/>
    <n v="141.46600000000001"/>
    <n v="425.1"/>
    <x v="0"/>
    <n v="-44.744999999999997"/>
    <n v="2611.2782648823263"/>
  </r>
  <r>
    <n v="17025"/>
    <n v="13"/>
    <x v="13"/>
    <m/>
    <m/>
    <m/>
    <n v="8"/>
    <n v="-27.459"/>
    <n v="1.8120000000000001"/>
    <n v="1.841"/>
    <n v="868.8"/>
    <x v="0"/>
    <n v="-27.459"/>
    <n v="33.982464236271348"/>
  </r>
  <r>
    <n v="17025"/>
    <n v="13"/>
    <x v="13"/>
    <m/>
    <m/>
    <m/>
    <n v="9"/>
    <n v="-35.292000000000002"/>
    <n v="0.72899999999999998"/>
    <n v="0.74"/>
    <n v="995.3"/>
    <x v="0"/>
    <n v="-35.292000000000002"/>
    <n v="13.659437009690818"/>
  </r>
  <r>
    <n v="17025"/>
    <n v="13"/>
    <x v="13"/>
    <m/>
    <m/>
    <m/>
    <n v="10"/>
    <n v="-29.01"/>
    <n v="2.133"/>
    <n v="2.1669999999999998"/>
    <n v="1229.3"/>
    <x v="1"/>
    <n v="-29.01"/>
    <n v="40"/>
  </r>
  <r>
    <n v="17025"/>
    <n v="13"/>
    <x v="13"/>
    <m/>
    <m/>
    <m/>
    <n v="11"/>
    <n v="-34.606999999999999"/>
    <n v="1.127"/>
    <n v="1.145"/>
    <n v="1347"/>
    <x v="0"/>
    <n v="-34.606999999999999"/>
    <n v="21.135209967697278"/>
  </r>
  <r>
    <n v="17025"/>
    <n v="13"/>
    <x v="13"/>
    <m/>
    <m/>
    <m/>
    <n v="12"/>
    <n v="-34.283000000000001"/>
    <n v="0.63500000000000001"/>
    <n v="0.64500000000000002"/>
    <n v="1410.5"/>
    <x v="0"/>
    <n v="-34.283000000000001"/>
    <n v="11.905860636825105"/>
  </r>
  <r>
    <n v="17025"/>
    <n v="13"/>
    <x v="13"/>
    <m/>
    <m/>
    <m/>
    <n v="13"/>
    <n v="-29.899000000000001"/>
    <n v="0.495"/>
    <n v="0.503"/>
    <n v="1542.4"/>
    <x v="0"/>
    <n v="-29.899000000000001"/>
    <n v="9.284725426857408"/>
  </r>
  <r>
    <n v="17025"/>
    <n v="13"/>
    <x v="13"/>
    <m/>
    <m/>
    <m/>
    <n v="14"/>
    <n v="-28.312999999999999"/>
    <n v="6.67"/>
    <n v="6.7750000000000004"/>
    <n v="1563.3"/>
    <x v="2"/>
    <n v="-28.312999999999999"/>
    <n v="125.05768343331796"/>
  </r>
  <r>
    <n v="17025"/>
    <n v="13"/>
    <x v="13"/>
    <m/>
    <m/>
    <m/>
    <n v="15"/>
    <n v="-35.557000000000002"/>
    <n v="1.0980000000000001"/>
    <n v="1.1160000000000001"/>
    <n v="1669.5"/>
    <x v="4"/>
    <n v="-35.557000000000002"/>
    <n v="20.599907706506695"/>
  </r>
  <r>
    <n v="17025"/>
    <n v="13"/>
    <x v="13"/>
    <m/>
    <m/>
    <m/>
    <n v="16"/>
    <n v="-32.887"/>
    <n v="0.253"/>
    <n v="0.25700000000000001"/>
    <n v="1673.9"/>
    <x v="0"/>
    <n v="-32.887"/>
    <n v="4.7438855560682978"/>
  </r>
  <r>
    <n v="17025"/>
    <n v="13"/>
    <x v="13"/>
    <m/>
    <m/>
    <m/>
    <n v="17"/>
    <n v="-35.15"/>
    <n v="0.63100000000000001"/>
    <n v="0.64100000000000001"/>
    <n v="1718"/>
    <x v="0"/>
    <n v="-35.15"/>
    <n v="11.83202584217813"/>
  </r>
  <r>
    <n v="17025"/>
    <n v="13"/>
    <x v="13"/>
    <m/>
    <m/>
    <m/>
    <n v="18"/>
    <n v="-38.642000000000003"/>
    <n v="0.26900000000000002"/>
    <n v="0.27300000000000002"/>
    <n v="1812.4"/>
    <x v="0"/>
    <n v="-38.642000000000003"/>
    <n v="5.0392247346562078"/>
  </r>
  <r>
    <n v="17025"/>
    <n v="13"/>
    <x v="13"/>
    <m/>
    <m/>
    <m/>
    <n v="19"/>
    <n v="-36.149000000000001"/>
    <n v="0.81699999999999995"/>
    <n v="0.83"/>
    <n v="1836.1"/>
    <x v="5"/>
    <n v="-36.149000000000001"/>
    <n v="15.320719889247808"/>
  </r>
  <r>
    <n v="17025"/>
    <n v="13"/>
    <x v="13"/>
    <m/>
    <m/>
    <m/>
    <n v="20"/>
    <n v="-30.236000000000001"/>
    <n v="16.533000000000001"/>
    <n v="16.792999999999999"/>
    <n v="1869.1"/>
    <x v="6"/>
    <n v="-30.236000000000001"/>
    <n v="309.97692662667282"/>
  </r>
  <r>
    <n v="17025"/>
    <n v="13"/>
    <x v="13"/>
    <m/>
    <m/>
    <m/>
    <n v="21"/>
    <n v="-40.457999999999998"/>
    <n v="0.23"/>
    <n v="0.23400000000000001"/>
    <n v="1957.3"/>
    <x v="3"/>
    <n v="-40.457999999999998"/>
    <n v="4.3193354868481775"/>
  </r>
  <r>
    <n v="17025"/>
    <n v="13"/>
    <x v="13"/>
    <m/>
    <m/>
    <m/>
    <n v="22"/>
    <n v="-36.389000000000003"/>
    <n v="0.95799999999999996"/>
    <n v="0.97299999999999998"/>
    <n v="1963.8"/>
    <x v="0"/>
    <n v="-36.389000000000003"/>
    <n v="17.960313797877248"/>
  </r>
  <r>
    <n v="17025"/>
    <n v="13"/>
    <x v="13"/>
    <m/>
    <m/>
    <m/>
    <n v="23"/>
    <n v="-40.981999999999999"/>
    <n v="0.35399999999999998"/>
    <n v="0.35899999999999999"/>
    <n v="1969.2"/>
    <x v="0"/>
    <n v="-40.981999999999999"/>
    <n v="6.6266728195662203"/>
  </r>
  <r>
    <n v="17025"/>
    <n v="13"/>
    <x v="13"/>
    <m/>
    <m/>
    <m/>
    <n v="24"/>
    <n v="-36.561999999999998"/>
    <n v="0.30599999999999999"/>
    <n v="0.31"/>
    <n v="2008.7"/>
    <x v="0"/>
    <n v="-36.561999999999998"/>
    <n v="5.7221965851407477"/>
  </r>
  <r>
    <n v="17025"/>
    <n v="13"/>
    <x v="13"/>
    <m/>
    <m/>
    <m/>
    <n v="25"/>
    <n v="-34.866999999999997"/>
    <n v="1.875"/>
    <n v="1.9039999999999999"/>
    <n v="2102.1"/>
    <x v="7"/>
    <n v="-34.866999999999997"/>
    <n v="35.145362251961238"/>
  </r>
  <r>
    <n v="17025"/>
    <n v="13"/>
    <x v="13"/>
    <m/>
    <m/>
    <m/>
    <n v="26"/>
    <n v="-33.746000000000002"/>
    <n v="14.135"/>
    <n v="14.356999999999999"/>
    <n v="2112.6"/>
    <x v="8"/>
    <n v="-33.746000000000002"/>
    <n v="265.01153668666359"/>
  </r>
  <r>
    <n v="17025"/>
    <n v="13"/>
    <x v="13"/>
    <m/>
    <m/>
    <m/>
    <n v="27"/>
    <n v="-34.701000000000001"/>
    <n v="1.008"/>
    <n v="1.024"/>
    <n v="2118.6"/>
    <x v="9"/>
    <n v="-34.701000000000001"/>
    <n v="18.901707429626214"/>
  </r>
  <r>
    <n v="17025"/>
    <n v="13"/>
    <x v="13"/>
    <m/>
    <m/>
    <m/>
    <n v="28"/>
    <n v="-37.844000000000001"/>
    <n v="1.9379999999999999"/>
    <n v="1.9690000000000001"/>
    <n v="2124.1"/>
    <x v="0"/>
    <n v="-37.844000000000001"/>
    <n v="36.345177664974628"/>
  </r>
  <r>
    <n v="17025"/>
    <n v="13"/>
    <x v="13"/>
    <m/>
    <m/>
    <m/>
    <n v="29"/>
    <n v="-37.918999999999997"/>
    <n v="0.64900000000000002"/>
    <n v="0.65900000000000003"/>
    <n v="2131"/>
    <x v="0"/>
    <n v="-37.918999999999997"/>
    <n v="12.164282418089527"/>
  </r>
  <r>
    <n v="17025"/>
    <n v="13"/>
    <x v="13"/>
    <m/>
    <m/>
    <m/>
    <n v="30"/>
    <n v="-36.613"/>
    <n v="0.25800000000000001"/>
    <n v="0.26200000000000001"/>
    <n v="2138.5"/>
    <x v="3"/>
    <n v="-36.613"/>
    <n v="4.8361790493770194"/>
  </r>
  <r>
    <n v="17025"/>
    <n v="13"/>
    <x v="13"/>
    <m/>
    <m/>
    <m/>
    <n v="31"/>
    <n v="-33.743000000000002"/>
    <n v="8.3789999999999996"/>
    <n v="8.5109999999999992"/>
    <n v="2146.4"/>
    <x v="10"/>
    <n v="-33.743000000000002"/>
    <n v="157.10198431010613"/>
  </r>
  <r>
    <n v="17025"/>
    <n v="13"/>
    <x v="13"/>
    <m/>
    <m/>
    <m/>
    <n v="32"/>
    <n v="-26.739000000000001"/>
    <n v="0.47299999999999998"/>
    <n v="0.48"/>
    <n v="2167.5"/>
    <x v="0"/>
    <n v="-26.739000000000001"/>
    <n v="8.8601753576372868"/>
  </r>
  <r>
    <n v="17025"/>
    <n v="13"/>
    <x v="13"/>
    <m/>
    <m/>
    <m/>
    <n v="33"/>
    <n v="-38.652000000000001"/>
    <n v="0.59399999999999997"/>
    <n v="0.60299999999999998"/>
    <n v="2224.4"/>
    <x v="0"/>
    <n v="-38.652000000000001"/>
    <n v="11.130595293031842"/>
  </r>
  <r>
    <n v="17025"/>
    <n v="13"/>
    <x v="13"/>
    <m/>
    <m/>
    <m/>
    <n v="34"/>
    <n v="-38.15"/>
    <n v="1.0569999999999999"/>
    <n v="1.073"/>
    <n v="2258"/>
    <x v="11"/>
    <n v="-38.15"/>
    <n v="19.806183664051684"/>
  </r>
  <r>
    <n v="17025"/>
    <n v="13"/>
    <x v="13"/>
    <m/>
    <m/>
    <m/>
    <n v="35"/>
    <n v="-36.795000000000002"/>
    <n v="0.17499999999999999"/>
    <n v="0.17699999999999999"/>
    <n v="2344.6"/>
    <x v="0"/>
    <n v="-36.795000000000002"/>
    <n v="3.2671896631287494"/>
  </r>
  <r>
    <n v="17025"/>
    <n v="13"/>
    <x v="13"/>
    <m/>
    <m/>
    <m/>
    <n v="36"/>
    <n v="-36.683"/>
    <n v="0.49199999999999999"/>
    <n v="0.5"/>
    <n v="2393.6999999999998"/>
    <x v="0"/>
    <n v="-36.683"/>
    <n v="9.229349330872175"/>
  </r>
  <r>
    <n v="17025"/>
    <n v="13"/>
    <x v="13"/>
    <m/>
    <m/>
    <m/>
    <n v="37"/>
    <n v="-36.518000000000001"/>
    <n v="0.28999999999999998"/>
    <n v="0.29499999999999998"/>
    <n v="2516.6"/>
    <x v="0"/>
    <n v="-36.518000000000001"/>
    <n v="5.4453161052145829"/>
  </r>
  <r>
    <n v="17025"/>
    <n v="13"/>
    <x v="13"/>
    <m/>
    <m/>
    <m/>
    <n v="38"/>
    <n v="-36.985999999999997"/>
    <n v="0.183"/>
    <n v="0.186"/>
    <n v="2621.3000000000002"/>
    <x v="0"/>
    <n v="-36.985999999999997"/>
    <n v="3.4333179510844487"/>
  </r>
  <r>
    <n v="17040"/>
    <n v="28"/>
    <x v="14"/>
    <m/>
    <m/>
    <m/>
    <n v="1"/>
    <n v="-43.005000000000003"/>
    <n v="139.96100000000001"/>
    <n v="142.13900000000001"/>
    <n v="66.7"/>
    <x v="0"/>
    <n v="-43.005000000000003"/>
    <n v="2220.0546661460371"/>
  </r>
  <r>
    <n v="17040"/>
    <n v="28"/>
    <x v="14"/>
    <m/>
    <m/>
    <m/>
    <n v="2"/>
    <n v="-43.081000000000003"/>
    <n v="139.40899999999999"/>
    <n v="141.578"/>
    <n v="126.4"/>
    <x v="0"/>
    <n v="-43.081000000000003"/>
    <n v="2211.2924638812965"/>
  </r>
  <r>
    <n v="17040"/>
    <n v="28"/>
    <x v="14"/>
    <m/>
    <m/>
    <m/>
    <n v="3"/>
    <n v="-43.121000000000002"/>
    <n v="139.52600000000001"/>
    <n v="141.697"/>
    <n v="186.2"/>
    <x v="0"/>
    <n v="-43.121000000000002"/>
    <n v="2213.1511128465445"/>
  </r>
  <r>
    <n v="17040"/>
    <n v="28"/>
    <x v="14"/>
    <m/>
    <m/>
    <m/>
    <n v="4"/>
    <n v="-43.148000000000003"/>
    <n v="139.58500000000001"/>
    <n v="141.75700000000001"/>
    <n v="246"/>
    <x v="0"/>
    <n v="-43.148000000000003"/>
    <n v="2214.0882467786023"/>
  </r>
  <r>
    <n v="17040"/>
    <n v="28"/>
    <x v="14"/>
    <m/>
    <m/>
    <m/>
    <n v="5"/>
    <n v="-43.171999999999997"/>
    <n v="139.708"/>
    <n v="141.88200000000001"/>
    <n v="305.60000000000002"/>
    <x v="0"/>
    <n v="-43.171999999999997"/>
    <n v="2216.040609137056"/>
  </r>
  <r>
    <n v="17040"/>
    <n v="28"/>
    <x v="14"/>
    <m/>
    <m/>
    <m/>
    <n v="6"/>
    <n v="-43.195"/>
    <n v="139.649"/>
    <n v="141.822"/>
    <n v="365.3"/>
    <x v="0"/>
    <n v="-43.195"/>
    <n v="2215.1034752049982"/>
  </r>
  <r>
    <n v="17040"/>
    <n v="28"/>
    <x v="14"/>
    <m/>
    <m/>
    <m/>
    <n v="7"/>
    <n v="-43.204999999999998"/>
    <n v="139.68899999999999"/>
    <n v="141.863"/>
    <n v="425.1"/>
    <x v="0"/>
    <n v="-43.204999999999998"/>
    <n v="2215.7438500585708"/>
  </r>
  <r>
    <n v="17040"/>
    <n v="28"/>
    <x v="14"/>
    <m/>
    <m/>
    <m/>
    <n v="8"/>
    <n v="-26.535"/>
    <n v="1.736"/>
    <n v="1.7629999999999999"/>
    <n v="868.6"/>
    <x v="0"/>
    <n v="-26.535"/>
    <n v="27.536118703631391"/>
  </r>
  <r>
    <n v="17040"/>
    <n v="28"/>
    <x v="14"/>
    <m/>
    <m/>
    <m/>
    <n v="9"/>
    <n v="-32.347000000000001"/>
    <n v="0.81499999999999995"/>
    <n v="0.82799999999999996"/>
    <n v="995"/>
    <x v="0"/>
    <n v="-32.347000000000001"/>
    <n v="12.9324482623975"/>
  </r>
  <r>
    <n v="17040"/>
    <n v="28"/>
    <x v="14"/>
    <m/>
    <m/>
    <m/>
    <n v="10"/>
    <n v="-32.04"/>
    <n v="0.47899999999999998"/>
    <n v="0.48699999999999999"/>
    <n v="1127.0999999999999"/>
    <x v="0"/>
    <n v="-32.04"/>
    <n v="7.6064037485357279"/>
  </r>
  <r>
    <n v="17040"/>
    <n v="28"/>
    <x v="14"/>
    <m/>
    <m/>
    <m/>
    <n v="11"/>
    <n v="-29.01"/>
    <n v="2.5209999999999999"/>
    <n v="2.5609999999999999"/>
    <n v="1229.3"/>
    <x v="1"/>
    <n v="-29.01"/>
    <n v="40"/>
  </r>
  <r>
    <n v="17040"/>
    <n v="28"/>
    <x v="14"/>
    <m/>
    <m/>
    <m/>
    <n v="12"/>
    <n v="-32.692999999999998"/>
    <n v="1.2769999999999999"/>
    <n v="1.2969999999999999"/>
    <n v="1347"/>
    <x v="0"/>
    <n v="-32.692999999999998"/>
    <n v="20.257711831315891"/>
  </r>
  <r>
    <n v="17040"/>
    <n v="28"/>
    <x v="14"/>
    <m/>
    <m/>
    <m/>
    <n v="13"/>
    <n v="-32.058999999999997"/>
    <n v="0.70499999999999996"/>
    <n v="0.71599999999999997"/>
    <n v="1410.3"/>
    <x v="0"/>
    <n v="-32.058999999999997"/>
    <n v="11.18313158922296"/>
  </r>
  <r>
    <n v="17040"/>
    <n v="28"/>
    <x v="14"/>
    <m/>
    <m/>
    <m/>
    <n v="14"/>
    <n v="-28.800999999999998"/>
    <n v="0.56299999999999994"/>
    <n v="0.57199999999999995"/>
    <n v="1542.2"/>
    <x v="0"/>
    <n v="-28.800999999999998"/>
    <n v="8.9340101522842623"/>
  </r>
  <r>
    <n v="17040"/>
    <n v="28"/>
    <x v="14"/>
    <m/>
    <m/>
    <m/>
    <n v="15"/>
    <n v="-27.420999999999999"/>
    <n v="8.968"/>
    <n v="9.11"/>
    <n v="1563.5"/>
    <x v="2"/>
    <n v="-27.420999999999999"/>
    <n v="142.28816868410777"/>
  </r>
  <r>
    <n v="17040"/>
    <n v="28"/>
    <x v="14"/>
    <m/>
    <m/>
    <m/>
    <n v="16"/>
    <n v="-36.472000000000001"/>
    <n v="0.214"/>
    <n v="0.217"/>
    <n v="1661.6"/>
    <x v="3"/>
    <n v="-36.472000000000001"/>
    <n v="3.3893010542756734"/>
  </r>
  <r>
    <n v="17040"/>
    <n v="28"/>
    <x v="14"/>
    <m/>
    <m/>
    <m/>
    <n v="17"/>
    <n v="-33.933"/>
    <n v="1.3360000000000001"/>
    <n v="1.357"/>
    <n v="1669.5"/>
    <x v="4"/>
    <n v="-33.933"/>
    <n v="21.194845763373685"/>
  </r>
  <r>
    <n v="17040"/>
    <n v="28"/>
    <x v="14"/>
    <m/>
    <m/>
    <m/>
    <n v="18"/>
    <n v="-44.884999999999998"/>
    <n v="0.47099999999999997"/>
    <n v="0.47899999999999998"/>
    <n v="1673.7"/>
    <x v="0"/>
    <n v="-44.884999999999998"/>
    <n v="7.4814525575946895"/>
  </r>
  <r>
    <n v="17040"/>
    <n v="28"/>
    <x v="14"/>
    <m/>
    <m/>
    <m/>
    <n v="19"/>
    <n v="-34.020000000000003"/>
    <n v="0.81599999999999995"/>
    <n v="0.82799999999999996"/>
    <n v="1717.8"/>
    <x v="0"/>
    <n v="-34.020000000000003"/>
    <n v="12.9324482623975"/>
  </r>
  <r>
    <n v="17040"/>
    <n v="28"/>
    <x v="14"/>
    <m/>
    <m/>
    <m/>
    <n v="20"/>
    <n v="-35.259"/>
    <n v="0.40400000000000003"/>
    <n v="0.41"/>
    <n v="1812"/>
    <x v="0"/>
    <n v="-35.259"/>
    <n v="6.4037485357282309"/>
  </r>
  <r>
    <n v="17040"/>
    <n v="28"/>
    <x v="14"/>
    <m/>
    <m/>
    <m/>
    <n v="21"/>
    <n v="-34.923000000000002"/>
    <n v="1.0960000000000001"/>
    <n v="1.113"/>
    <n v="1835.9"/>
    <x v="5"/>
    <n v="-34.923000000000002"/>
    <n v="17.383834439672004"/>
  </r>
  <r>
    <n v="17040"/>
    <n v="28"/>
    <x v="14"/>
    <m/>
    <m/>
    <m/>
    <n v="22"/>
    <n v="-29.821000000000002"/>
    <n v="27.933"/>
    <n v="28.373000000000001"/>
    <n v="1870.3"/>
    <x v="6"/>
    <n v="-29.821000000000002"/>
    <n v="443.15501757126128"/>
  </r>
  <r>
    <n v="17040"/>
    <n v="28"/>
    <x v="14"/>
    <m/>
    <m/>
    <m/>
    <n v="23"/>
    <n v="-37.234999999999999"/>
    <n v="0.32500000000000001"/>
    <n v="0.33"/>
    <n v="1957.1"/>
    <x v="3"/>
    <n v="-37.234999999999999"/>
    <n v="5.1542366263178447"/>
  </r>
  <r>
    <n v="17040"/>
    <n v="28"/>
    <x v="14"/>
    <m/>
    <m/>
    <m/>
    <n v="24"/>
    <n v="-34.729999999999997"/>
    <n v="1.0680000000000001"/>
    <n v="1.0840000000000001"/>
    <n v="1963.6"/>
    <x v="14"/>
    <n v="-34.729999999999997"/>
    <n v="16.930886372510741"/>
  </r>
  <r>
    <n v="17040"/>
    <n v="28"/>
    <x v="14"/>
    <m/>
    <m/>
    <m/>
    <n v="25"/>
    <n v="-28.952000000000002"/>
    <n v="0.11600000000000001"/>
    <n v="0.11799999999999999"/>
    <n v="1969.2"/>
    <x v="0"/>
    <n v="-28.952000000000002"/>
    <n v="1.8430300663803201"/>
  </r>
  <r>
    <n v="17040"/>
    <n v="28"/>
    <x v="14"/>
    <m/>
    <m/>
    <m/>
    <n v="26"/>
    <n v="-33.392000000000003"/>
    <n v="0.439"/>
    <n v="0.44600000000000001"/>
    <n v="2008.7"/>
    <x v="0"/>
    <n v="-33.392000000000003"/>
    <n v="6.9660288949629052"/>
  </r>
  <r>
    <n v="17040"/>
    <n v="28"/>
    <x v="14"/>
    <m/>
    <m/>
    <m/>
    <n v="27"/>
    <n v="-32.164000000000001"/>
    <n v="1.8240000000000001"/>
    <n v="1.853"/>
    <n v="2102.1"/>
    <x v="7"/>
    <n v="-32.164000000000001"/>
    <n v="28.94181960171808"/>
  </r>
  <r>
    <n v="17040"/>
    <n v="28"/>
    <x v="14"/>
    <m/>
    <m/>
    <m/>
    <n v="28"/>
    <n v="-32.225999999999999"/>
    <n v="19.905000000000001"/>
    <n v="20.218"/>
    <n v="2113.1999999999998"/>
    <x v="8"/>
    <n v="-32.225999999999999"/>
    <n v="315.78289730573994"/>
  </r>
  <r>
    <n v="17040"/>
    <n v="28"/>
    <x v="14"/>
    <m/>
    <m/>
    <m/>
    <n v="29"/>
    <n v="-35.801000000000002"/>
    <n v="2.359"/>
    <n v="2.3959999999999999"/>
    <n v="2124.1"/>
    <x v="9"/>
    <n v="-35.801000000000002"/>
    <n v="37.42288168684108"/>
  </r>
  <r>
    <n v="17040"/>
    <n v="28"/>
    <x v="14"/>
    <m/>
    <m/>
    <m/>
    <n v="30"/>
    <n v="-34.375999999999998"/>
    <n v="0.86"/>
    <n v="0.873"/>
    <n v="2131.1999999999998"/>
    <x v="0"/>
    <n v="-34.375999999999998"/>
    <n v="13.635298711440845"/>
  </r>
  <r>
    <n v="17040"/>
    <n v="28"/>
    <x v="14"/>
    <m/>
    <m/>
    <m/>
    <n v="31"/>
    <n v="-33.426000000000002"/>
    <n v="0.30199999999999999"/>
    <n v="0.307"/>
    <n v="2138.6999999999998"/>
    <x v="3"/>
    <n v="-33.426000000000002"/>
    <n v="4.7950019523623579"/>
  </r>
  <r>
    <n v="17040"/>
    <n v="28"/>
    <x v="14"/>
    <m/>
    <m/>
    <m/>
    <n v="32"/>
    <n v="-32.395000000000003"/>
    <n v="13.416"/>
    <n v="13.627000000000001"/>
    <n v="2147.3000000000002"/>
    <x v="10"/>
    <n v="-32.395000000000003"/>
    <n v="212.83873486919174"/>
  </r>
  <r>
    <n v="17040"/>
    <n v="28"/>
    <x v="14"/>
    <m/>
    <m/>
    <m/>
    <n v="33"/>
    <n v="-12.891999999999999"/>
    <n v="0.7"/>
    <n v="0.71099999999999997"/>
    <n v="2167.5"/>
    <x v="0"/>
    <n v="-12.891999999999999"/>
    <n v="11.105037094884811"/>
  </r>
  <r>
    <n v="17040"/>
    <n v="28"/>
    <x v="14"/>
    <m/>
    <m/>
    <m/>
    <n v="34"/>
    <n v="-38.115000000000002"/>
    <n v="0.62"/>
    <n v="0.63"/>
    <n v="2224.4"/>
    <x v="0"/>
    <n v="-38.115000000000002"/>
    <n v="9.8399062866067943"/>
  </r>
  <r>
    <n v="17040"/>
    <n v="28"/>
    <x v="14"/>
    <m/>
    <m/>
    <m/>
    <n v="35"/>
    <n v="-36.466000000000001"/>
    <n v="1.4510000000000001"/>
    <n v="1.474"/>
    <n v="2258"/>
    <x v="11"/>
    <n v="-36.466000000000001"/>
    <n v="23.022256930886371"/>
  </r>
  <r>
    <n v="17040"/>
    <n v="28"/>
    <x v="14"/>
    <m/>
    <m/>
    <m/>
    <n v="36"/>
    <n v="-34.183999999999997"/>
    <n v="0.19600000000000001"/>
    <n v="0.19900000000000001"/>
    <n v="2344.6"/>
    <x v="0"/>
    <n v="-34.183999999999997"/>
    <n v="3.1081608746583367"/>
  </r>
  <r>
    <n v="17040"/>
    <n v="28"/>
    <x v="14"/>
    <m/>
    <m/>
    <m/>
    <n v="37"/>
    <n v="-35.722000000000001"/>
    <n v="0.53200000000000003"/>
    <n v="0.54"/>
    <n v="2393.5"/>
    <x v="0"/>
    <n v="-35.722000000000001"/>
    <n v="8.4342053885201089"/>
  </r>
  <r>
    <n v="17040"/>
    <n v="28"/>
    <x v="14"/>
    <m/>
    <m/>
    <m/>
    <n v="38"/>
    <n v="-34.328000000000003"/>
    <n v="0.313"/>
    <n v="0.318"/>
    <n v="2516.4"/>
    <x v="0"/>
    <n v="-34.328000000000003"/>
    <n v="4.9668098399062863"/>
  </r>
  <r>
    <n v="17040"/>
    <n v="28"/>
    <x v="14"/>
    <m/>
    <m/>
    <m/>
    <n v="39"/>
    <n v="-34.718000000000004"/>
    <n v="0.19400000000000001"/>
    <n v="0.19700000000000001"/>
    <n v="2621.1"/>
    <x v="0"/>
    <n v="-34.718000000000004"/>
    <n v="3.0769230769230771"/>
  </r>
  <r>
    <n v="17041"/>
    <n v="29"/>
    <x v="15"/>
    <m/>
    <m/>
    <m/>
    <n v="1"/>
    <n v="-42.768999999999998"/>
    <n v="140.197"/>
    <n v="142.37799999999999"/>
    <n v="66.7"/>
    <x v="0"/>
    <n v="-42.768999999999998"/>
    <n v="1617.931818181818"/>
  </r>
  <r>
    <n v="17041"/>
    <n v="29"/>
    <x v="15"/>
    <m/>
    <m/>
    <m/>
    <n v="2"/>
    <n v="-42.85"/>
    <n v="139.80600000000001"/>
    <n v="141.982"/>
    <n v="126.4"/>
    <x v="0"/>
    <n v="-42.85"/>
    <n v="1613.4318181818182"/>
  </r>
  <r>
    <n v="17041"/>
    <n v="29"/>
    <x v="15"/>
    <m/>
    <m/>
    <m/>
    <n v="3"/>
    <n v="-42.87"/>
    <n v="139.83199999999999"/>
    <n v="142.00700000000001"/>
    <n v="186.2"/>
    <x v="0"/>
    <n v="-42.87"/>
    <n v="1613.715909090909"/>
  </r>
  <r>
    <n v="17041"/>
    <n v="29"/>
    <x v="15"/>
    <m/>
    <m/>
    <m/>
    <n v="4"/>
    <n v="-42.901000000000003"/>
    <n v="139.66300000000001"/>
    <n v="141.83600000000001"/>
    <n v="246"/>
    <x v="0"/>
    <n v="-42.901000000000003"/>
    <n v="1611.7727272727275"/>
  </r>
  <r>
    <n v="17041"/>
    <n v="29"/>
    <x v="15"/>
    <m/>
    <m/>
    <m/>
    <n v="5"/>
    <n v="-42.923999999999999"/>
    <n v="139.65"/>
    <n v="141.82300000000001"/>
    <n v="305.60000000000002"/>
    <x v="0"/>
    <n v="-42.923999999999999"/>
    <n v="1611.625"/>
  </r>
  <r>
    <n v="17041"/>
    <n v="29"/>
    <x v="15"/>
    <m/>
    <m/>
    <m/>
    <n v="6"/>
    <n v="-42.927999999999997"/>
    <n v="139.499"/>
    <n v="141.66900000000001"/>
    <n v="365.3"/>
    <x v="0"/>
    <n v="-42.927999999999997"/>
    <n v="1609.875"/>
  </r>
  <r>
    <n v="17041"/>
    <n v="29"/>
    <x v="15"/>
    <m/>
    <m/>
    <m/>
    <n v="7"/>
    <n v="-42.935000000000002"/>
    <n v="139.61600000000001"/>
    <n v="141.78800000000001"/>
    <n v="425.1"/>
    <x v="0"/>
    <n v="-42.935000000000002"/>
    <n v="1611.2272727272727"/>
  </r>
  <r>
    <n v="17041"/>
    <n v="29"/>
    <x v="15"/>
    <m/>
    <m/>
    <m/>
    <n v="8"/>
    <n v="-25.76"/>
    <n v="2.2690000000000001"/>
    <n v="2.3050000000000002"/>
    <n v="869.2"/>
    <x v="0"/>
    <n v="-25.76"/>
    <n v="26.19318181818182"/>
  </r>
  <r>
    <n v="17041"/>
    <n v="29"/>
    <x v="15"/>
    <m/>
    <m/>
    <m/>
    <n v="9"/>
    <n v="-31.378"/>
    <n v="0.68300000000000005"/>
    <n v="0.69399999999999995"/>
    <n v="995"/>
    <x v="0"/>
    <n v="-31.378"/>
    <n v="7.8863636363636358"/>
  </r>
  <r>
    <n v="17041"/>
    <n v="29"/>
    <x v="15"/>
    <m/>
    <m/>
    <m/>
    <n v="10"/>
    <n v="-31.62"/>
    <n v="0.59399999999999997"/>
    <n v="0.60299999999999998"/>
    <n v="1127.0999999999999"/>
    <x v="0"/>
    <n v="-31.62"/>
    <n v="6.8522727272727266"/>
  </r>
  <r>
    <n v="17041"/>
    <n v="29"/>
    <x v="15"/>
    <m/>
    <m/>
    <m/>
    <n v="11"/>
    <n v="-29.01"/>
    <n v="3.4649999999999999"/>
    <n v="3.52"/>
    <n v="1229.3"/>
    <x v="1"/>
    <n v="-29.01"/>
    <n v="40"/>
  </r>
  <r>
    <n v="17041"/>
    <n v="29"/>
    <x v="15"/>
    <m/>
    <m/>
    <m/>
    <n v="12"/>
    <n v="-32.356999999999999"/>
    <n v="1.0329999999999999"/>
    <n v="1.0489999999999999"/>
    <n v="1346.6"/>
    <x v="0"/>
    <n v="-32.356999999999999"/>
    <n v="11.920454545454543"/>
  </r>
  <r>
    <n v="17041"/>
    <n v="29"/>
    <x v="15"/>
    <m/>
    <m/>
    <m/>
    <n v="13"/>
    <n v="-32.22"/>
    <n v="0.58199999999999996"/>
    <n v="0.59099999999999997"/>
    <n v="1410.1"/>
    <x v="0"/>
    <n v="-32.22"/>
    <n v="6.7159090909090899"/>
  </r>
  <r>
    <n v="17041"/>
    <n v="29"/>
    <x v="15"/>
    <m/>
    <m/>
    <m/>
    <n v="14"/>
    <n v="-28.31"/>
    <n v="0.69199999999999995"/>
    <n v="0.70299999999999996"/>
    <n v="1542.2"/>
    <x v="0"/>
    <n v="-28.31"/>
    <n v="7.9886363636363633"/>
  </r>
  <r>
    <n v="17041"/>
    <n v="29"/>
    <x v="15"/>
    <m/>
    <m/>
    <m/>
    <n v="15"/>
    <n v="-27.38"/>
    <n v="10.778"/>
    <n v="10.948"/>
    <n v="1563.5"/>
    <x v="2"/>
    <n v="-27.38"/>
    <n v="124.40909090909091"/>
  </r>
  <r>
    <n v="17041"/>
    <n v="29"/>
    <x v="15"/>
    <m/>
    <m/>
    <m/>
    <n v="16"/>
    <n v="-37.51"/>
    <n v="0.23200000000000001"/>
    <n v="0.23599999999999999"/>
    <n v="1661.1"/>
    <x v="3"/>
    <n v="-37.51"/>
    <n v="2.6818181818181817"/>
  </r>
  <r>
    <n v="17041"/>
    <n v="29"/>
    <x v="15"/>
    <m/>
    <m/>
    <m/>
    <n v="17"/>
    <n v="-33.56"/>
    <n v="1.0640000000000001"/>
    <n v="1.081"/>
    <n v="1669.1"/>
    <x v="4"/>
    <n v="-33.56"/>
    <n v="12.284090909090908"/>
  </r>
  <r>
    <n v="17041"/>
    <n v="29"/>
    <x v="15"/>
    <m/>
    <m/>
    <m/>
    <n v="18"/>
    <n v="-43.116"/>
    <n v="0.54800000000000004"/>
    <n v="0.55600000000000005"/>
    <n v="1673.5"/>
    <x v="0"/>
    <n v="-43.116"/>
    <n v="6.3181818181818183"/>
  </r>
  <r>
    <n v="17041"/>
    <n v="29"/>
    <x v="15"/>
    <m/>
    <m/>
    <m/>
    <n v="19"/>
    <n v="-33.415999999999997"/>
    <n v="0.91700000000000004"/>
    <n v="0.93100000000000005"/>
    <n v="1717.6"/>
    <x v="0"/>
    <n v="-33.415999999999997"/>
    <n v="10.579545454545457"/>
  </r>
  <r>
    <n v="17041"/>
    <n v="29"/>
    <x v="15"/>
    <m/>
    <m/>
    <m/>
    <n v="20"/>
    <n v="-36.750999999999998"/>
    <n v="0.36599999999999999"/>
    <n v="0.372"/>
    <n v="1812"/>
    <x v="0"/>
    <n v="-36.750999999999998"/>
    <n v="4.2272727272727275"/>
  </r>
  <r>
    <n v="17041"/>
    <n v="29"/>
    <x v="15"/>
    <m/>
    <m/>
    <m/>
    <n v="21"/>
    <n v="-34.326000000000001"/>
    <n v="1.266"/>
    <n v="1.286"/>
    <n v="1835.6"/>
    <x v="5"/>
    <n v="-34.326000000000001"/>
    <n v="14.613636363636363"/>
  </r>
  <r>
    <n v="17041"/>
    <n v="29"/>
    <x v="15"/>
    <m/>
    <m/>
    <m/>
    <n v="22"/>
    <n v="-29.666"/>
    <n v="32.067999999999998"/>
    <n v="32.573"/>
    <n v="1870.3"/>
    <x v="6"/>
    <n v="-29.666"/>
    <n v="370.14772727272725"/>
  </r>
  <r>
    <n v="17041"/>
    <n v="29"/>
    <x v="15"/>
    <m/>
    <m/>
    <m/>
    <n v="23"/>
    <n v="-37.033999999999999"/>
    <n v="0.36199999999999999"/>
    <n v="0.36799999999999999"/>
    <n v="1956.7"/>
    <x v="3"/>
    <n v="-37.033999999999999"/>
    <n v="4.1818181818181817"/>
  </r>
  <r>
    <n v="17041"/>
    <n v="29"/>
    <x v="15"/>
    <m/>
    <m/>
    <m/>
    <n v="24"/>
    <n v="-34.451999999999998"/>
    <n v="0.88100000000000001"/>
    <n v="0.89500000000000002"/>
    <n v="1963.1"/>
    <x v="0"/>
    <n v="-34.451999999999998"/>
    <n v="10.170454545454547"/>
  </r>
  <r>
    <n v="17041"/>
    <n v="29"/>
    <x v="15"/>
    <m/>
    <m/>
    <m/>
    <n v="25"/>
    <n v="-38.200000000000003"/>
    <n v="0.53800000000000003"/>
    <n v="0.54600000000000004"/>
    <n v="1968.8"/>
    <x v="0"/>
    <n v="-38.200000000000003"/>
    <n v="6.204545454545455"/>
  </r>
  <r>
    <n v="17041"/>
    <n v="29"/>
    <x v="15"/>
    <m/>
    <m/>
    <m/>
    <n v="26"/>
    <n v="-33.341999999999999"/>
    <n v="0.503"/>
    <n v="0.51100000000000001"/>
    <n v="2008.3"/>
    <x v="0"/>
    <n v="-33.341999999999999"/>
    <n v="5.8068181818181817"/>
  </r>
  <r>
    <n v="17041"/>
    <n v="29"/>
    <x v="15"/>
    <m/>
    <m/>
    <m/>
    <n v="27"/>
    <n v="-33.015999999999998"/>
    <n v="2.056"/>
    <n v="2.089"/>
    <n v="2101.9"/>
    <x v="7"/>
    <n v="-33.015999999999998"/>
    <n v="23.738636363636367"/>
  </r>
  <r>
    <n v="17041"/>
    <n v="29"/>
    <x v="15"/>
    <m/>
    <m/>
    <m/>
    <n v="28"/>
    <n v="-32.020000000000003"/>
    <n v="23.059000000000001"/>
    <n v="23.420999999999999"/>
    <n v="2113.1999999999998"/>
    <x v="8"/>
    <n v="-32.020000000000003"/>
    <n v="266.14772727272725"/>
  </r>
  <r>
    <n v="17041"/>
    <n v="29"/>
    <x v="15"/>
    <m/>
    <m/>
    <m/>
    <n v="29"/>
    <n v="-35.468000000000004"/>
    <n v="2.7250000000000001"/>
    <n v="2.7669999999999999"/>
    <n v="2123.9"/>
    <x v="9"/>
    <n v="-35.468000000000004"/>
    <n v="31.443181818181817"/>
  </r>
  <r>
    <n v="17041"/>
    <n v="29"/>
    <x v="15"/>
    <m/>
    <m/>
    <m/>
    <n v="30"/>
    <n v="-33.924999999999997"/>
    <n v="0.97199999999999998"/>
    <n v="0.98699999999999999"/>
    <n v="2130.8000000000002"/>
    <x v="0"/>
    <n v="-33.924999999999997"/>
    <n v="11.21590909090909"/>
  </r>
  <r>
    <n v="17041"/>
    <n v="29"/>
    <x v="15"/>
    <m/>
    <m/>
    <m/>
    <n v="31"/>
    <n v="-32.439"/>
    <n v="0.33800000000000002"/>
    <n v="0.34399999999999997"/>
    <n v="2138.5"/>
    <x v="3"/>
    <n v="-32.439"/>
    <n v="3.9090909090909087"/>
  </r>
  <r>
    <n v="17041"/>
    <n v="29"/>
    <x v="15"/>
    <m/>
    <m/>
    <m/>
    <n v="32"/>
    <n v="-32.07"/>
    <n v="15.616"/>
    <n v="15.862"/>
    <n v="2147.1"/>
    <x v="10"/>
    <n v="-32.07"/>
    <n v="180.25"/>
  </r>
  <r>
    <n v="17041"/>
    <n v="29"/>
    <x v="15"/>
    <m/>
    <m/>
    <m/>
    <n v="33"/>
    <n v="-17.329999999999998"/>
    <n v="0.71599999999999997"/>
    <n v="0.72699999999999998"/>
    <n v="2167.3000000000002"/>
    <x v="0"/>
    <n v="-17.329999999999998"/>
    <n v="8.2613636363636349"/>
  </r>
  <r>
    <n v="17041"/>
    <n v="29"/>
    <x v="15"/>
    <m/>
    <m/>
    <m/>
    <n v="34"/>
    <n v="-41.588999999999999"/>
    <n v="0.47199999999999998"/>
    <n v="0.48"/>
    <n v="2224.1999999999998"/>
    <x v="0"/>
    <n v="-41.588999999999999"/>
    <n v="5.4545454545454541"/>
  </r>
  <r>
    <n v="17041"/>
    <n v="29"/>
    <x v="15"/>
    <m/>
    <m/>
    <m/>
    <n v="35"/>
    <n v="-36.095999999999997"/>
    <n v="1.677"/>
    <n v="1.7030000000000001"/>
    <n v="2257.8000000000002"/>
    <x v="11"/>
    <n v="-36.095999999999997"/>
    <n v="19.352272727272727"/>
  </r>
  <r>
    <n v="17041"/>
    <n v="29"/>
    <x v="15"/>
    <m/>
    <m/>
    <m/>
    <n v="36"/>
    <n v="-34.155000000000001"/>
    <n v="0.22"/>
    <n v="0.223"/>
    <n v="2344.4"/>
    <x v="0"/>
    <n v="-34.155000000000001"/>
    <n v="2.5340909090909092"/>
  </r>
  <r>
    <n v="17041"/>
    <n v="29"/>
    <x v="15"/>
    <m/>
    <m/>
    <m/>
    <n v="37"/>
    <n v="-34.280999999999999"/>
    <n v="0.46100000000000002"/>
    <n v="0.46800000000000003"/>
    <n v="2393.3000000000002"/>
    <x v="0"/>
    <n v="-34.280999999999999"/>
    <n v="5.3181818181818183"/>
  </r>
  <r>
    <n v="17041"/>
    <n v="29"/>
    <x v="15"/>
    <m/>
    <m/>
    <m/>
    <n v="38"/>
    <n v="-35.097000000000001"/>
    <n v="0.26800000000000002"/>
    <n v="0.27200000000000002"/>
    <n v="2516.1999999999998"/>
    <x v="0"/>
    <n v="-35.097000000000001"/>
    <n v="3.0909090909090913"/>
  </r>
  <r>
    <n v="17041"/>
    <n v="29"/>
    <x v="15"/>
    <m/>
    <m/>
    <m/>
    <n v="39"/>
    <n v="-34.640999999999998"/>
    <n v="0.16900000000000001"/>
    <n v="0.17199999999999999"/>
    <n v="2620.9"/>
    <x v="0"/>
    <n v="-34.640999999999998"/>
    <n v="1.9545454545454544"/>
  </r>
  <r>
    <n v="17042"/>
    <n v="30"/>
    <x v="16"/>
    <m/>
    <m/>
    <m/>
    <n v="1"/>
    <n v="-42.94"/>
    <n v="139.905"/>
    <n v="142.08199999999999"/>
    <n v="66.7"/>
    <x v="0"/>
    <n v="-42.94"/>
    <n v="1534.3628509719222"/>
  </r>
  <r>
    <n v="17042"/>
    <n v="30"/>
    <x v="16"/>
    <m/>
    <m/>
    <m/>
    <n v="2"/>
    <n v="-43.027000000000001"/>
    <n v="139.536"/>
    <n v="141.708"/>
    <n v="126.4"/>
    <x v="0"/>
    <n v="-43.027000000000001"/>
    <n v="1530.3239740820734"/>
  </r>
  <r>
    <n v="17042"/>
    <n v="30"/>
    <x v="16"/>
    <m/>
    <m/>
    <m/>
    <n v="3"/>
    <n v="-43.057000000000002"/>
    <n v="139.602"/>
    <n v="141.774"/>
    <n v="186.2"/>
    <x v="0"/>
    <n v="-43.057000000000002"/>
    <n v="1531.036717062635"/>
  </r>
  <r>
    <n v="17042"/>
    <n v="30"/>
    <x v="16"/>
    <m/>
    <m/>
    <m/>
    <n v="4"/>
    <n v="-43.081000000000003"/>
    <n v="139.642"/>
    <n v="141.81399999999999"/>
    <n v="246"/>
    <x v="0"/>
    <n v="-43.081000000000003"/>
    <n v="1531.4686825053993"/>
  </r>
  <r>
    <n v="17042"/>
    <n v="30"/>
    <x v="16"/>
    <m/>
    <m/>
    <m/>
    <n v="5"/>
    <n v="-43.09"/>
    <n v="139.60599999999999"/>
    <n v="141.77799999999999"/>
    <n v="305.60000000000002"/>
    <x v="0"/>
    <n v="-43.09"/>
    <n v="1531.0799136069113"/>
  </r>
  <r>
    <n v="17042"/>
    <n v="30"/>
    <x v="16"/>
    <m/>
    <m/>
    <m/>
    <n v="6"/>
    <n v="-43.116"/>
    <n v="139.60900000000001"/>
    <n v="141.78100000000001"/>
    <n v="365.3"/>
    <x v="0"/>
    <n v="-43.116"/>
    <n v="1531.1123110151188"/>
  </r>
  <r>
    <n v="17042"/>
    <n v="30"/>
    <x v="16"/>
    <m/>
    <m/>
    <m/>
    <n v="7"/>
    <n v="-43.125999999999998"/>
    <n v="139.41999999999999"/>
    <n v="141.59"/>
    <n v="425.1"/>
    <x v="0"/>
    <n v="-43.125999999999998"/>
    <n v="1529.049676025918"/>
  </r>
  <r>
    <n v="17042"/>
    <n v="30"/>
    <x v="16"/>
    <m/>
    <m/>
    <m/>
    <n v="8"/>
    <n v="-26.065999999999999"/>
    <n v="2.2320000000000002"/>
    <n v="2.2679999999999998"/>
    <n v="868.8"/>
    <x v="0"/>
    <n v="-26.065999999999999"/>
    <n v="24.492440604751614"/>
  </r>
  <r>
    <n v="17042"/>
    <n v="30"/>
    <x v="16"/>
    <m/>
    <m/>
    <m/>
    <n v="9"/>
    <n v="-32.561999999999998"/>
    <n v="0.70699999999999996"/>
    <n v="0.71799999999999997"/>
    <n v="995"/>
    <x v="0"/>
    <n v="-32.561999999999998"/>
    <n v="7.7537796976241893"/>
  </r>
  <r>
    <n v="17042"/>
    <n v="30"/>
    <x v="16"/>
    <m/>
    <m/>
    <m/>
    <n v="10"/>
    <n v="-31.663"/>
    <n v="0.67500000000000004"/>
    <n v="0.68500000000000005"/>
    <n v="1127.3"/>
    <x v="0"/>
    <n v="-31.663"/>
    <n v="7.3974082073434122"/>
  </r>
  <r>
    <n v="17042"/>
    <n v="30"/>
    <x v="16"/>
    <m/>
    <m/>
    <m/>
    <n v="11"/>
    <n v="-29.01"/>
    <n v="3.6459999999999999"/>
    <n v="3.7040000000000002"/>
    <n v="1229.5"/>
    <x v="1"/>
    <n v="-29.01"/>
    <n v="40"/>
  </r>
  <r>
    <n v="17042"/>
    <n v="30"/>
    <x v="16"/>
    <m/>
    <m/>
    <m/>
    <n v="12"/>
    <n v="-32.494999999999997"/>
    <n v="1.0880000000000001"/>
    <n v="1.105"/>
    <n v="1346.8"/>
    <x v="0"/>
    <n v="-32.494999999999997"/>
    <n v="11.93304535637149"/>
  </r>
  <r>
    <n v="17042"/>
    <n v="30"/>
    <x v="16"/>
    <m/>
    <m/>
    <m/>
    <n v="13"/>
    <n v="-31.888999999999999"/>
    <n v="0.60399999999999998"/>
    <n v="0.61399999999999999"/>
    <n v="1410.3"/>
    <x v="0"/>
    <n v="-31.888999999999999"/>
    <n v="6.6306695464362839"/>
  </r>
  <r>
    <n v="17042"/>
    <n v="30"/>
    <x v="16"/>
    <m/>
    <m/>
    <m/>
    <n v="14"/>
    <n v="-27.698"/>
    <n v="0.748"/>
    <n v="0.76"/>
    <n v="1542.4"/>
    <x v="0"/>
    <n v="-27.698"/>
    <n v="8.2073434125269973"/>
  </r>
  <r>
    <n v="17042"/>
    <n v="30"/>
    <x v="16"/>
    <m/>
    <m/>
    <m/>
    <n v="15"/>
    <n v="-27.399000000000001"/>
    <n v="11.65"/>
    <n v="11.834"/>
    <n v="1563.9"/>
    <x v="2"/>
    <n v="-27.399000000000001"/>
    <n v="127.79697624190064"/>
  </r>
  <r>
    <n v="17042"/>
    <n v="30"/>
    <x v="16"/>
    <m/>
    <m/>
    <m/>
    <n v="16"/>
    <n v="-37.156999999999996"/>
    <n v="0.248"/>
    <n v="0.252"/>
    <n v="1661.6"/>
    <x v="3"/>
    <n v="-37.156999999999996"/>
    <n v="2.7213822894168467"/>
  </r>
  <r>
    <n v="17042"/>
    <n v="30"/>
    <x v="16"/>
    <m/>
    <m/>
    <m/>
    <n v="17"/>
    <n v="-33.683"/>
    <n v="1.135"/>
    <n v="1.1519999999999999"/>
    <n v="1669.5"/>
    <x v="4"/>
    <n v="-33.683"/>
    <n v="12.440604751619869"/>
  </r>
  <r>
    <n v="17042"/>
    <n v="30"/>
    <x v="16"/>
    <m/>
    <m/>
    <m/>
    <n v="18"/>
    <n v="-43.531999999999996"/>
    <n v="0.57299999999999995"/>
    <n v="0.58199999999999996"/>
    <n v="1673.7"/>
    <x v="0"/>
    <n v="-43.531999999999996"/>
    <n v="6.2850971922246215"/>
  </r>
  <r>
    <n v="17042"/>
    <n v="30"/>
    <x v="16"/>
    <m/>
    <m/>
    <m/>
    <n v="19"/>
    <n v="-33.49"/>
    <n v="0.98"/>
    <n v="0.995"/>
    <n v="1717.8"/>
    <x v="0"/>
    <n v="-33.49"/>
    <n v="10.745140388768899"/>
  </r>
  <r>
    <n v="17042"/>
    <n v="30"/>
    <x v="16"/>
    <m/>
    <m/>
    <m/>
    <n v="20"/>
    <n v="-35.374000000000002"/>
    <n v="0.39"/>
    <n v="0.39700000000000002"/>
    <n v="1812.2"/>
    <x v="0"/>
    <n v="-35.374000000000002"/>
    <n v="4.2872570194384449"/>
  </r>
  <r>
    <n v="17042"/>
    <n v="30"/>
    <x v="16"/>
    <m/>
    <m/>
    <m/>
    <n v="21"/>
    <n v="-34.901000000000003"/>
    <n v="1.321"/>
    <n v="1.3420000000000001"/>
    <n v="1835.9"/>
    <x v="5"/>
    <n v="-34.901000000000003"/>
    <n v="14.49244060475162"/>
  </r>
  <r>
    <n v="17042"/>
    <n v="30"/>
    <x v="16"/>
    <m/>
    <m/>
    <m/>
    <n v="22"/>
    <n v="-29.693999999999999"/>
    <n v="33.850999999999999"/>
    <n v="34.384999999999998"/>
    <n v="1871"/>
    <x v="6"/>
    <n v="-29.693999999999999"/>
    <n v="371.32829373650105"/>
  </r>
  <r>
    <n v="17042"/>
    <n v="30"/>
    <x v="16"/>
    <m/>
    <m/>
    <m/>
    <n v="23"/>
    <n v="-39.826999999999998"/>
    <n v="0.373"/>
    <n v="0.379"/>
    <n v="1957.1"/>
    <x v="3"/>
    <n v="-39.826999999999998"/>
    <n v="4.092872570194384"/>
  </r>
  <r>
    <n v="17042"/>
    <n v="30"/>
    <x v="16"/>
    <m/>
    <m/>
    <m/>
    <n v="24"/>
    <n v="-35.68"/>
    <n v="0.89700000000000002"/>
    <n v="0.91100000000000003"/>
    <n v="1963.6"/>
    <x v="0"/>
    <n v="-35.68"/>
    <n v="9.838012958963283"/>
  </r>
  <r>
    <n v="17042"/>
    <n v="30"/>
    <x v="16"/>
    <m/>
    <m/>
    <m/>
    <n v="25"/>
    <n v="-38.296999999999997"/>
    <n v="0.56899999999999995"/>
    <n v="0.57799999999999996"/>
    <n v="1969"/>
    <x v="0"/>
    <n v="-38.296999999999997"/>
    <n v="6.2419006479481629"/>
  </r>
  <r>
    <n v="17042"/>
    <n v="30"/>
    <x v="16"/>
    <m/>
    <m/>
    <m/>
    <n v="26"/>
    <n v="-33.478999999999999"/>
    <n v="0.52500000000000002"/>
    <n v="0.53300000000000003"/>
    <n v="2008.5"/>
    <x v="0"/>
    <n v="-33.478999999999999"/>
    <n v="5.7559395248380127"/>
  </r>
  <r>
    <n v="17042"/>
    <n v="30"/>
    <x v="16"/>
    <m/>
    <m/>
    <m/>
    <n v="27"/>
    <n v="-31.776"/>
    <n v="2.153"/>
    <n v="2.1859999999999999"/>
    <n v="2102.1"/>
    <x v="7"/>
    <n v="-31.776"/>
    <n v="23.606911447084229"/>
  </r>
  <r>
    <n v="17042"/>
    <n v="30"/>
    <x v="16"/>
    <m/>
    <m/>
    <m/>
    <n v="28"/>
    <n v="-32.146000000000001"/>
    <n v="23.881"/>
    <n v="24.256"/>
    <n v="2113.4"/>
    <x v="8"/>
    <n v="-32.146000000000001"/>
    <n v="261.94384449244058"/>
  </r>
  <r>
    <n v="17042"/>
    <n v="30"/>
    <x v="16"/>
    <m/>
    <m/>
    <m/>
    <n v="29"/>
    <n v="-35.570999999999998"/>
    <n v="2.847"/>
    <n v="2.8919999999999999"/>
    <n v="2124.3000000000002"/>
    <x v="9"/>
    <n v="-35.570999999999998"/>
    <n v="31.23110151187905"/>
  </r>
  <r>
    <n v="17042"/>
    <n v="30"/>
    <x v="16"/>
    <m/>
    <m/>
    <m/>
    <n v="30"/>
    <n v="-33.817"/>
    <n v="1.006"/>
    <n v="1.022"/>
    <n v="2131"/>
    <x v="13"/>
    <n v="-33.817"/>
    <n v="11.036717062634988"/>
  </r>
  <r>
    <n v="17042"/>
    <n v="30"/>
    <x v="16"/>
    <m/>
    <m/>
    <m/>
    <n v="31"/>
    <n v="-32.54"/>
    <n v="0.35"/>
    <n v="0.35499999999999998"/>
    <n v="2138.6999999999998"/>
    <x v="3"/>
    <n v="-32.54"/>
    <n v="3.8336933045356369"/>
  </r>
  <r>
    <n v="17042"/>
    <n v="30"/>
    <x v="16"/>
    <m/>
    <m/>
    <m/>
    <n v="32"/>
    <n v="-32.155000000000001"/>
    <n v="16.170999999999999"/>
    <n v="16.425000000000001"/>
    <n v="2147.5"/>
    <x v="10"/>
    <n v="-32.155000000000001"/>
    <n v="177.37580993520515"/>
  </r>
  <r>
    <n v="17042"/>
    <n v="30"/>
    <x v="16"/>
    <m/>
    <m/>
    <m/>
    <n v="33"/>
    <n v="-17.847999999999999"/>
    <n v="0.73699999999999999"/>
    <n v="0.749"/>
    <n v="2167.5"/>
    <x v="0"/>
    <n v="-17.847999999999999"/>
    <n v="8.0885529157667371"/>
  </r>
  <r>
    <n v="17042"/>
    <n v="30"/>
    <x v="16"/>
    <m/>
    <m/>
    <m/>
    <n v="34"/>
    <n v="-41.933"/>
    <n v="0.46200000000000002"/>
    <n v="0.46899999999999997"/>
    <n v="2224.4"/>
    <x v="0"/>
    <n v="-41.933"/>
    <n v="5.0647948164146861"/>
  </r>
  <r>
    <n v="17042"/>
    <n v="30"/>
    <x v="16"/>
    <m/>
    <m/>
    <m/>
    <n v="35"/>
    <n v="-36.465000000000003"/>
    <n v="1.833"/>
    <n v="1.861"/>
    <n v="2258"/>
    <x v="11"/>
    <n v="-36.465000000000003"/>
    <n v="20.097192224622027"/>
  </r>
  <r>
    <n v="17042"/>
    <n v="30"/>
    <x v="16"/>
    <m/>
    <m/>
    <m/>
    <n v="36"/>
    <n v="-33.518999999999998"/>
    <n v="0.22500000000000001"/>
    <n v="0.22800000000000001"/>
    <n v="2344.6"/>
    <x v="0"/>
    <n v="-33.518999999999998"/>
    <n v="2.4622030237580992"/>
  </r>
  <r>
    <n v="17042"/>
    <n v="30"/>
    <x v="16"/>
    <m/>
    <m/>
    <m/>
    <n v="37"/>
    <n v="-35.411000000000001"/>
    <n v="0.46"/>
    <n v="0.46700000000000003"/>
    <n v="2393.5"/>
    <x v="0"/>
    <n v="-35.411000000000001"/>
    <n v="5.0431965442764586"/>
  </r>
  <r>
    <n v="17042"/>
    <n v="30"/>
    <x v="16"/>
    <m/>
    <m/>
    <m/>
    <n v="38"/>
    <n v="-34.417999999999999"/>
    <n v="0.26800000000000002"/>
    <n v="0.27200000000000002"/>
    <n v="2516.4"/>
    <x v="0"/>
    <n v="-34.417999999999999"/>
    <n v="2.937365010799136"/>
  </r>
  <r>
    <n v="17042"/>
    <n v="30"/>
    <x v="16"/>
    <m/>
    <m/>
    <m/>
    <n v="39"/>
    <n v="-34.213000000000001"/>
    <n v="0.16900000000000001"/>
    <n v="0.17100000000000001"/>
    <n v="2621.1"/>
    <x v="0"/>
    <n v="-34.213000000000001"/>
    <n v="1.8466522678185746"/>
  </r>
  <r>
    <n v="17037"/>
    <n v="25"/>
    <x v="17"/>
    <m/>
    <m/>
    <m/>
    <n v="1"/>
    <n v="-41.356999999999999"/>
    <n v="140.113"/>
    <n v="142.29300000000001"/>
    <n v="66.7"/>
    <x v="0"/>
    <n v="-41.356999999999999"/>
    <n v="1716.4414957780459"/>
  </r>
  <r>
    <n v="17037"/>
    <n v="25"/>
    <x v="17"/>
    <m/>
    <m/>
    <m/>
    <n v="2"/>
    <n v="-41.445"/>
    <n v="139.73400000000001"/>
    <n v="141.90799999999999"/>
    <n v="126.4"/>
    <x v="0"/>
    <n v="-41.445"/>
    <n v="1711.797346200241"/>
  </r>
  <r>
    <n v="17037"/>
    <n v="25"/>
    <x v="17"/>
    <m/>
    <m/>
    <m/>
    <n v="3"/>
    <n v="-41.481999999999999"/>
    <n v="139.833"/>
    <n v="142.00800000000001"/>
    <n v="186.2"/>
    <x v="0"/>
    <n v="-41.481999999999999"/>
    <n v="1713.0036188178531"/>
  </r>
  <r>
    <n v="17037"/>
    <n v="25"/>
    <x v="17"/>
    <m/>
    <m/>
    <m/>
    <n v="4"/>
    <n v="-41.509"/>
    <n v="139.815"/>
    <n v="141.989"/>
    <n v="246"/>
    <x v="0"/>
    <n v="-41.509"/>
    <n v="1712.7744270205067"/>
  </r>
  <r>
    <n v="17037"/>
    <n v="25"/>
    <x v="17"/>
    <m/>
    <m/>
    <m/>
    <n v="5"/>
    <n v="-41.527000000000001"/>
    <n v="139.87899999999999"/>
    <n v="142.05500000000001"/>
    <n v="305.60000000000002"/>
    <x v="0"/>
    <n v="-41.527000000000001"/>
    <n v="1713.5705669481306"/>
  </r>
  <r>
    <n v="17037"/>
    <n v="25"/>
    <x v="17"/>
    <m/>
    <m/>
    <m/>
    <n v="6"/>
    <n v="-41.518999999999998"/>
    <n v="139.77500000000001"/>
    <n v="141.94900000000001"/>
    <n v="365.3"/>
    <x v="0"/>
    <n v="-41.518999999999998"/>
    <n v="1712.2919179734622"/>
  </r>
  <r>
    <n v="17037"/>
    <n v="25"/>
    <x v="17"/>
    <m/>
    <m/>
    <m/>
    <n v="7"/>
    <n v="-41.548999999999999"/>
    <n v="139.75299999999999"/>
    <n v="141.92699999999999"/>
    <n v="425.1"/>
    <x v="0"/>
    <n v="-41.548999999999999"/>
    <n v="1712.0265379975874"/>
  </r>
  <r>
    <n v="17037"/>
    <n v="25"/>
    <x v="17"/>
    <m/>
    <m/>
    <m/>
    <n v="8"/>
    <n v="-27.481999999999999"/>
    <n v="2.5249999999999999"/>
    <n v="2.5649999999999999"/>
    <n v="869"/>
    <x v="0"/>
    <n v="-27.481999999999999"/>
    <n v="30.940892641737033"/>
  </r>
  <r>
    <n v="17037"/>
    <n v="25"/>
    <x v="17"/>
    <m/>
    <m/>
    <m/>
    <n v="9"/>
    <n v="-31.388999999999999"/>
    <n v="0.75"/>
    <n v="0.76200000000000001"/>
    <n v="995"/>
    <x v="0"/>
    <n v="-31.388999999999999"/>
    <n v="9.1917973462002429"/>
  </r>
  <r>
    <n v="17037"/>
    <n v="25"/>
    <x v="17"/>
    <m/>
    <m/>
    <m/>
    <n v="10"/>
    <n v="-32.219000000000001"/>
    <n v="0.50700000000000001"/>
    <n v="0.51500000000000001"/>
    <n v="1127.0999999999999"/>
    <x v="0"/>
    <n v="-32.219000000000001"/>
    <n v="6.2123039806996383"/>
  </r>
  <r>
    <n v="17037"/>
    <n v="25"/>
    <x v="17"/>
    <m/>
    <m/>
    <m/>
    <n v="11"/>
    <n v="-29.01"/>
    <n v="3.2650000000000001"/>
    <n v="3.3159999999999998"/>
    <n v="1229.3"/>
    <x v="1"/>
    <n v="-29.01"/>
    <n v="40"/>
  </r>
  <r>
    <n v="17037"/>
    <n v="25"/>
    <x v="17"/>
    <m/>
    <m/>
    <m/>
    <n v="12"/>
    <n v="-31.760999999999999"/>
    <n v="1.1339999999999999"/>
    <n v="1.1519999999999999"/>
    <n v="1346.8"/>
    <x v="0"/>
    <n v="-31.760999999999999"/>
    <n v="13.896260554885405"/>
  </r>
  <r>
    <n v="17037"/>
    <n v="25"/>
    <x v="17"/>
    <m/>
    <m/>
    <m/>
    <n v="13"/>
    <n v="-30.65"/>
    <n v="0.63800000000000001"/>
    <n v="0.64800000000000002"/>
    <n v="1410.1"/>
    <x v="0"/>
    <n v="-30.65"/>
    <n v="7.816646562123041"/>
  </r>
  <r>
    <n v="17037"/>
    <n v="25"/>
    <x v="17"/>
    <m/>
    <m/>
    <m/>
    <n v="14"/>
    <n v="-29.463000000000001"/>
    <n v="0.76500000000000001"/>
    <n v="0.77800000000000002"/>
    <n v="1542.2"/>
    <x v="0"/>
    <n v="-29.463000000000001"/>
    <n v="9.3848009650180959"/>
  </r>
  <r>
    <n v="17037"/>
    <n v="25"/>
    <x v="17"/>
    <m/>
    <m/>
    <m/>
    <n v="15"/>
    <n v="-28.52"/>
    <n v="10.425000000000001"/>
    <n v="10.59"/>
    <n v="1563.5"/>
    <x v="2"/>
    <n v="-28.52"/>
    <n v="127.74427020506636"/>
  </r>
  <r>
    <n v="17037"/>
    <n v="25"/>
    <x v="17"/>
    <m/>
    <m/>
    <m/>
    <n v="16"/>
    <n v="-37.323999999999998"/>
    <n v="0.23599999999999999"/>
    <n v="0.24"/>
    <n v="1661.3"/>
    <x v="3"/>
    <n v="-37.323999999999998"/>
    <n v="2.8950542822677927"/>
  </r>
  <r>
    <n v="17037"/>
    <n v="25"/>
    <x v="17"/>
    <m/>
    <m/>
    <m/>
    <n v="17"/>
    <n v="-32.542000000000002"/>
    <n v="1.2010000000000001"/>
    <n v="1.2190000000000001"/>
    <n v="1669.3"/>
    <x v="4"/>
    <n v="-32.542000000000002"/>
    <n v="14.704463208685166"/>
  </r>
  <r>
    <n v="17037"/>
    <n v="25"/>
    <x v="17"/>
    <m/>
    <m/>
    <m/>
    <n v="18"/>
    <n v="-45.075000000000003"/>
    <n v="0.50700000000000001"/>
    <n v="0.51500000000000001"/>
    <n v="1673.7"/>
    <x v="0"/>
    <n v="-45.075000000000003"/>
    <n v="6.2123039806996383"/>
  </r>
  <r>
    <n v="17037"/>
    <n v="25"/>
    <x v="17"/>
    <m/>
    <m/>
    <m/>
    <n v="19"/>
    <n v="-33.948"/>
    <n v="1.054"/>
    <n v="1.071"/>
    <n v="1717.8"/>
    <x v="12"/>
    <n v="-33.948"/>
    <n v="12.919179734620023"/>
  </r>
  <r>
    <n v="17037"/>
    <n v="25"/>
    <x v="17"/>
    <m/>
    <m/>
    <m/>
    <n v="20"/>
    <n v="-35.564999999999998"/>
    <n v="0.43099999999999999"/>
    <n v="0.438"/>
    <n v="1812"/>
    <x v="0"/>
    <n v="-35.564999999999998"/>
    <n v="5.2834740651387211"/>
  </r>
  <r>
    <n v="17037"/>
    <n v="25"/>
    <x v="17"/>
    <m/>
    <m/>
    <m/>
    <n v="21"/>
    <n v="-34.319000000000003"/>
    <n v="1.2749999999999999"/>
    <n v="1.2949999999999999"/>
    <n v="1835.9"/>
    <x v="5"/>
    <n v="-34.319000000000003"/>
    <n v="15.621230398069963"/>
  </r>
  <r>
    <n v="17037"/>
    <n v="25"/>
    <x v="17"/>
    <m/>
    <m/>
    <m/>
    <n v="22"/>
    <n v="-29.533999999999999"/>
    <n v="26.96"/>
    <n v="27.384"/>
    <n v="1870.1"/>
    <x v="6"/>
    <n v="-29.533999999999999"/>
    <n v="330.32569360675518"/>
  </r>
  <r>
    <n v="17037"/>
    <n v="25"/>
    <x v="17"/>
    <m/>
    <m/>
    <m/>
    <n v="23"/>
    <n v="-38.25"/>
    <n v="0.378"/>
    <n v="0.38400000000000001"/>
    <n v="1956.9"/>
    <x v="3"/>
    <n v="-38.25"/>
    <n v="4.6320868516284683"/>
  </r>
  <r>
    <n v="17037"/>
    <n v="25"/>
    <x v="17"/>
    <m/>
    <m/>
    <m/>
    <n v="24"/>
    <n v="-33.317999999999998"/>
    <n v="0.96899999999999997"/>
    <n v="0.98399999999999999"/>
    <n v="1963.3"/>
    <x v="0"/>
    <n v="-33.317999999999998"/>
    <n v="11.869722557297951"/>
  </r>
  <r>
    <n v="17037"/>
    <n v="25"/>
    <x v="17"/>
    <m/>
    <m/>
    <m/>
    <n v="25"/>
    <n v="-39.331000000000003"/>
    <n v="0.53600000000000003"/>
    <n v="0.54400000000000004"/>
    <n v="1969"/>
    <x v="0"/>
    <n v="-39.331000000000003"/>
    <n v="6.5621230398069974"/>
  </r>
  <r>
    <n v="17037"/>
    <n v="25"/>
    <x v="17"/>
    <m/>
    <m/>
    <m/>
    <n v="26"/>
    <n v="-33.08"/>
    <n v="0.26800000000000002"/>
    <n v="0.27200000000000002"/>
    <n v="1975.5"/>
    <x v="0"/>
    <n v="-33.08"/>
    <n v="3.2810615199034987"/>
  </r>
  <r>
    <n v="17037"/>
    <n v="25"/>
    <x v="17"/>
    <m/>
    <m/>
    <m/>
    <n v="27"/>
    <n v="-34.811999999999998"/>
    <n v="0.53300000000000003"/>
    <n v="0.54100000000000004"/>
    <n v="2008.5"/>
    <x v="0"/>
    <n v="-34.811999999999998"/>
    <n v="6.5259348612786496"/>
  </r>
  <r>
    <n v="17037"/>
    <n v="25"/>
    <x v="17"/>
    <m/>
    <m/>
    <m/>
    <n v="28"/>
    <n v="-34.649000000000001"/>
    <n v="2.266"/>
    <n v="2.302"/>
    <n v="2101.9"/>
    <x v="7"/>
    <n v="-34.649000000000001"/>
    <n v="27.768395657418576"/>
  </r>
  <r>
    <n v="17037"/>
    <n v="25"/>
    <x v="17"/>
    <m/>
    <m/>
    <m/>
    <n v="29"/>
    <n v="-32.968000000000004"/>
    <n v="19.242999999999999"/>
    <n v="19.545000000000002"/>
    <n v="2113"/>
    <x v="8"/>
    <n v="-32.968000000000004"/>
    <n v="235.76598311218336"/>
  </r>
  <r>
    <n v="17037"/>
    <n v="25"/>
    <x v="17"/>
    <m/>
    <m/>
    <m/>
    <n v="30"/>
    <n v="-8.3070000000000004"/>
    <n v="0.18"/>
    <n v="0.183"/>
    <n v="2123.9"/>
    <x v="0"/>
    <n v="-8.3070000000000004"/>
    <n v="2.2074788902291917"/>
  </r>
  <r>
    <n v="17037"/>
    <n v="25"/>
    <x v="17"/>
    <m/>
    <m/>
    <m/>
    <n v="31"/>
    <n v="-34.365000000000002"/>
    <n v="9.4809999999999999"/>
    <n v="9.6289999999999996"/>
    <n v="2146.4"/>
    <x v="10"/>
    <n v="-34.365000000000002"/>
    <n v="116.15199034981906"/>
  </r>
  <r>
    <n v="17037"/>
    <n v="25"/>
    <x v="17"/>
    <m/>
    <m/>
    <m/>
    <n v="32"/>
    <n v="-37.095999999999997"/>
    <n v="0.57299999999999995"/>
    <n v="0.58199999999999996"/>
    <n v="2224.1999999999998"/>
    <x v="0"/>
    <n v="-37.095999999999997"/>
    <n v="7.0205066344993972"/>
  </r>
  <r>
    <n v="17037"/>
    <n v="25"/>
    <x v="17"/>
    <m/>
    <m/>
    <m/>
    <n v="33"/>
    <n v="-34.953000000000003"/>
    <n v="1.5860000000000001"/>
    <n v="1.611"/>
    <n v="2257.8000000000002"/>
    <x v="11"/>
    <n v="-34.953000000000003"/>
    <n v="19.433051869722558"/>
  </r>
  <r>
    <n v="17037"/>
    <n v="25"/>
    <x v="17"/>
    <m/>
    <m/>
    <m/>
    <n v="34"/>
    <n v="-36.51"/>
    <n v="0.308"/>
    <n v="0.313"/>
    <n v="2321.8000000000002"/>
    <x v="0"/>
    <n v="-36.51"/>
    <n v="3.7756332931242467"/>
  </r>
  <r>
    <n v="17037"/>
    <n v="25"/>
    <x v="17"/>
    <m/>
    <m/>
    <m/>
    <n v="35"/>
    <n v="-37.866"/>
    <n v="0.216"/>
    <n v="0.219"/>
    <n v="2344.6"/>
    <x v="0"/>
    <n v="-37.866"/>
    <n v="2.6417370325693605"/>
  </r>
  <r>
    <n v="17037"/>
    <n v="25"/>
    <x v="17"/>
    <m/>
    <m/>
    <m/>
    <n v="36"/>
    <n v="-33.176000000000002"/>
    <n v="0.50800000000000001"/>
    <n v="0.51600000000000001"/>
    <n v="2393.3000000000002"/>
    <x v="0"/>
    <n v="-33.176000000000002"/>
    <n v="6.2243667068757542"/>
  </r>
  <r>
    <n v="17037"/>
    <n v="25"/>
    <x v="17"/>
    <m/>
    <m/>
    <m/>
    <n v="37"/>
    <n v="-34.328000000000003"/>
    <n v="0.29699999999999999"/>
    <n v="0.30099999999999999"/>
    <n v="2516.1999999999998"/>
    <x v="0"/>
    <n v="-34.328000000000003"/>
    <n v="3.6308805790108565"/>
  </r>
  <r>
    <n v="17037"/>
    <n v="25"/>
    <x v="17"/>
    <m/>
    <m/>
    <m/>
    <n v="38"/>
    <n v="-33.298000000000002"/>
    <n v="0.188"/>
    <n v="0.191"/>
    <n v="2621.1"/>
    <x v="0"/>
    <n v="-33.298000000000002"/>
    <n v="2.3039806996381182"/>
  </r>
  <r>
    <n v="17038"/>
    <n v="26"/>
    <x v="18"/>
    <m/>
    <m/>
    <m/>
    <n v="1"/>
    <n v="-41.655000000000001"/>
    <n v="139.90899999999999"/>
    <n v="142.08600000000001"/>
    <n v="66.7"/>
    <x v="0"/>
    <n v="-41.655000000000001"/>
    <n v="1300.5583524027461"/>
  </r>
  <r>
    <n v="17038"/>
    <n v="26"/>
    <x v="18"/>
    <m/>
    <m/>
    <m/>
    <n v="2"/>
    <n v="-41.731000000000002"/>
    <n v="139.63399999999999"/>
    <n v="141.80600000000001"/>
    <n v="126.4"/>
    <x v="0"/>
    <n v="-41.731000000000002"/>
    <n v="1297.9954233409612"/>
  </r>
  <r>
    <n v="17038"/>
    <n v="26"/>
    <x v="18"/>
    <m/>
    <m/>
    <m/>
    <n v="3"/>
    <n v="-41.762999999999998"/>
    <n v="139.62799999999999"/>
    <n v="141.80000000000001"/>
    <n v="186.2"/>
    <x v="0"/>
    <n v="-41.762999999999998"/>
    <n v="1297.9405034324943"/>
  </r>
  <r>
    <n v="17038"/>
    <n v="26"/>
    <x v="18"/>
    <m/>
    <m/>
    <m/>
    <n v="4"/>
    <n v="-41.777000000000001"/>
    <n v="139.73599999999999"/>
    <n v="141.91"/>
    <n v="246"/>
    <x v="0"/>
    <n v="-41.777000000000001"/>
    <n v="1298.9473684210525"/>
  </r>
  <r>
    <n v="17038"/>
    <n v="26"/>
    <x v="18"/>
    <m/>
    <m/>
    <m/>
    <n v="5"/>
    <n v="-41.792000000000002"/>
    <n v="139.792"/>
    <n v="141.96700000000001"/>
    <n v="305.60000000000002"/>
    <x v="0"/>
    <n v="-41.792000000000002"/>
    <n v="1299.4691075514877"/>
  </r>
  <r>
    <n v="17038"/>
    <n v="26"/>
    <x v="18"/>
    <m/>
    <m/>
    <m/>
    <n v="6"/>
    <n v="-41.813000000000002"/>
    <n v="139.72399999999999"/>
    <n v="141.89699999999999"/>
    <n v="365.3"/>
    <x v="0"/>
    <n v="-41.813000000000002"/>
    <n v="1298.8283752860411"/>
  </r>
  <r>
    <n v="17038"/>
    <n v="26"/>
    <x v="18"/>
    <m/>
    <m/>
    <m/>
    <n v="7"/>
    <n v="-41.816000000000003"/>
    <n v="139.74700000000001"/>
    <n v="141.92099999999999"/>
    <n v="425.1"/>
    <x v="0"/>
    <n v="-41.816000000000003"/>
    <n v="1299.0480549199083"/>
  </r>
  <r>
    <n v="17038"/>
    <n v="26"/>
    <x v="18"/>
    <m/>
    <m/>
    <m/>
    <n v="8"/>
    <n v="-27.606999999999999"/>
    <n v="2.8919999999999999"/>
    <n v="2.9369999999999998"/>
    <n v="868.8"/>
    <x v="0"/>
    <n v="-27.606999999999999"/>
    <n v="26.883295194508005"/>
  </r>
  <r>
    <n v="17038"/>
    <n v="26"/>
    <x v="18"/>
    <m/>
    <m/>
    <m/>
    <n v="9"/>
    <n v="-30.991"/>
    <n v="0.79600000000000004"/>
    <n v="0.80900000000000005"/>
    <n v="995"/>
    <x v="0"/>
    <n v="-30.991"/>
    <n v="7.4050343249427915"/>
  </r>
  <r>
    <n v="17038"/>
    <n v="26"/>
    <x v="18"/>
    <m/>
    <m/>
    <m/>
    <n v="10"/>
    <n v="-32.168999999999997"/>
    <n v="0.60399999999999998"/>
    <n v="0.61299999999999999"/>
    <n v="1127.3"/>
    <x v="0"/>
    <n v="-32.168999999999997"/>
    <n v="5.610983981693364"/>
  </r>
  <r>
    <n v="17038"/>
    <n v="26"/>
    <x v="18"/>
    <m/>
    <m/>
    <m/>
    <n v="11"/>
    <n v="-29.01"/>
    <n v="4.3019999999999996"/>
    <n v="4.37"/>
    <n v="1229.5"/>
    <x v="1"/>
    <n v="-29.01"/>
    <n v="40"/>
  </r>
  <r>
    <n v="17038"/>
    <n v="26"/>
    <x v="18"/>
    <m/>
    <m/>
    <m/>
    <n v="12"/>
    <n v="-31.524999999999999"/>
    <n v="1.206"/>
    <n v="1.224"/>
    <n v="1347"/>
    <x v="0"/>
    <n v="-31.524999999999999"/>
    <n v="11.203661327231121"/>
  </r>
  <r>
    <n v="17038"/>
    <n v="26"/>
    <x v="18"/>
    <m/>
    <m/>
    <m/>
    <n v="13"/>
    <n v="-30.940999999999999"/>
    <n v="0.66700000000000004"/>
    <n v="0.67700000000000005"/>
    <n v="1410.3"/>
    <x v="0"/>
    <n v="-30.940999999999999"/>
    <n v="6.1967963386727689"/>
  </r>
  <r>
    <n v="17038"/>
    <n v="26"/>
    <x v="18"/>
    <m/>
    <m/>
    <m/>
    <n v="14"/>
    <n v="-29.361999999999998"/>
    <n v="1.0169999999999999"/>
    <n v="1.0329999999999999"/>
    <n v="1542.4"/>
    <x v="20"/>
    <n v="-29.361999999999998"/>
    <n v="9.4553775743707078"/>
  </r>
  <r>
    <n v="17038"/>
    <n v="26"/>
    <x v="18"/>
    <m/>
    <m/>
    <m/>
    <n v="15"/>
    <n v="-28.658999999999999"/>
    <n v="13.74"/>
    <n v="13.956"/>
    <n v="1564.2"/>
    <x v="2"/>
    <n v="-28.658999999999999"/>
    <n v="127.74370709382151"/>
  </r>
  <r>
    <n v="17038"/>
    <n v="26"/>
    <x v="18"/>
    <m/>
    <m/>
    <m/>
    <n v="16"/>
    <n v="-38.161000000000001"/>
    <n v="0.30399999999999999"/>
    <n v="0.309"/>
    <n v="1661.6"/>
    <x v="3"/>
    <n v="-38.161000000000001"/>
    <n v="2.8283752860411897"/>
  </r>
  <r>
    <n v="17038"/>
    <n v="26"/>
    <x v="18"/>
    <m/>
    <m/>
    <m/>
    <n v="17"/>
    <n v="-33.459000000000003"/>
    <n v="1.232"/>
    <n v="1.252"/>
    <n v="1669.5"/>
    <x v="4"/>
    <n v="-33.459000000000003"/>
    <n v="11.459954233409611"/>
  </r>
  <r>
    <n v="17038"/>
    <n v="26"/>
    <x v="18"/>
    <m/>
    <m/>
    <m/>
    <n v="18"/>
    <n v="-35.909999999999997"/>
    <n v="0.67300000000000004"/>
    <n v="0.68300000000000005"/>
    <n v="1673.9"/>
    <x v="0"/>
    <n v="-35.909999999999997"/>
    <n v="6.251716247139588"/>
  </r>
  <r>
    <n v="17038"/>
    <n v="26"/>
    <x v="18"/>
    <m/>
    <m/>
    <m/>
    <n v="19"/>
    <n v="-33.646000000000001"/>
    <n v="1.357"/>
    <n v="1.379"/>
    <n v="1718"/>
    <x v="12"/>
    <n v="-33.646000000000001"/>
    <n v="12.622425629290618"/>
  </r>
  <r>
    <n v="17038"/>
    <n v="26"/>
    <x v="18"/>
    <m/>
    <m/>
    <m/>
    <n v="20"/>
    <n v="-37.155999999999999"/>
    <n v="0.50800000000000001"/>
    <n v="0.51600000000000001"/>
    <n v="1812.4"/>
    <x v="0"/>
    <n v="-37.155999999999999"/>
    <n v="4.723112128146453"/>
  </r>
  <r>
    <n v="17038"/>
    <n v="26"/>
    <x v="18"/>
    <m/>
    <m/>
    <m/>
    <n v="21"/>
    <n v="-34.557000000000002"/>
    <n v="1.6359999999999999"/>
    <n v="1.661"/>
    <n v="1836.1"/>
    <x v="5"/>
    <n v="-34.557000000000002"/>
    <n v="15.203661327231121"/>
  </r>
  <r>
    <n v="17038"/>
    <n v="26"/>
    <x v="18"/>
    <m/>
    <m/>
    <m/>
    <n v="22"/>
    <n v="-29.71"/>
    <n v="34.427"/>
    <n v="34.968000000000004"/>
    <n v="1871.2"/>
    <x v="6"/>
    <n v="-29.71"/>
    <n v="320.07322654462246"/>
  </r>
  <r>
    <n v="17038"/>
    <n v="26"/>
    <x v="18"/>
    <m/>
    <m/>
    <m/>
    <n v="23"/>
    <n v="-39.515000000000001"/>
    <n v="0.45600000000000002"/>
    <n v="0.46300000000000002"/>
    <n v="1957.3"/>
    <x v="3"/>
    <n v="-39.515000000000001"/>
    <n v="4.2379862700228834"/>
  </r>
  <r>
    <n v="17038"/>
    <n v="26"/>
    <x v="18"/>
    <m/>
    <m/>
    <m/>
    <n v="24"/>
    <n v="-34.042000000000002"/>
    <n v="0.96"/>
    <n v="0.97499999999999998"/>
    <n v="1963.6"/>
    <x v="0"/>
    <n v="-34.042000000000002"/>
    <n v="8.9244851258581228"/>
  </r>
  <r>
    <n v="17038"/>
    <n v="26"/>
    <x v="18"/>
    <m/>
    <m/>
    <m/>
    <n v="25"/>
    <n v="-38.92"/>
    <n v="0.67100000000000004"/>
    <n v="0.68100000000000005"/>
    <n v="1969.2"/>
    <x v="0"/>
    <n v="-38.92"/>
    <n v="6.2334096109839816"/>
  </r>
  <r>
    <n v="17038"/>
    <n v="26"/>
    <x v="18"/>
    <m/>
    <m/>
    <m/>
    <n v="26"/>
    <n v="-38.281999999999996"/>
    <n v="0.35099999999999998"/>
    <n v="0.35599999999999998"/>
    <n v="1975.9"/>
    <x v="0"/>
    <n v="-38.281999999999996"/>
    <n v="3.2585812356979407"/>
  </r>
  <r>
    <n v="17038"/>
    <n v="26"/>
    <x v="18"/>
    <m/>
    <m/>
    <m/>
    <n v="27"/>
    <n v="-33.790999999999997"/>
    <n v="0.67700000000000005"/>
    <n v="0.68799999999999994"/>
    <n v="2008.7"/>
    <x v="0"/>
    <n v="-33.790999999999997"/>
    <n v="6.2974828375286034"/>
  </r>
  <r>
    <n v="17038"/>
    <n v="26"/>
    <x v="18"/>
    <m/>
    <m/>
    <m/>
    <n v="28"/>
    <n v="-35.207999999999998"/>
    <n v="2.7749999999999999"/>
    <n v="2.819"/>
    <n v="2102.3000000000002"/>
    <x v="7"/>
    <n v="-35.207999999999998"/>
    <n v="25.803203661327231"/>
  </r>
  <r>
    <n v="17038"/>
    <n v="26"/>
    <x v="18"/>
    <m/>
    <m/>
    <m/>
    <n v="29"/>
    <n v="-33.421999999999997"/>
    <n v="25.858000000000001"/>
    <n v="26.263999999999999"/>
    <n v="2113.8000000000002"/>
    <x v="8"/>
    <n v="-33.421999999999997"/>
    <n v="240.40274599542332"/>
  </r>
  <r>
    <n v="17038"/>
    <n v="26"/>
    <x v="18"/>
    <m/>
    <m/>
    <m/>
    <n v="30"/>
    <n v="-38.537999999999997"/>
    <n v="2.5630000000000002"/>
    <n v="2.6030000000000002"/>
    <n v="2124.3000000000002"/>
    <x v="9"/>
    <n v="-38.537999999999997"/>
    <n v="23.826086956521738"/>
  </r>
  <r>
    <n v="17038"/>
    <n v="26"/>
    <x v="18"/>
    <m/>
    <m/>
    <m/>
    <n v="31"/>
    <n v="-36.918999999999997"/>
    <n v="0.85799999999999998"/>
    <n v="0.872"/>
    <n v="2131"/>
    <x v="0"/>
    <n v="-36.918999999999997"/>
    <n v="7.9816933638443928"/>
  </r>
  <r>
    <n v="17038"/>
    <n v="26"/>
    <x v="18"/>
    <m/>
    <m/>
    <m/>
    <n v="32"/>
    <n v="-35.451999999999998"/>
    <n v="0.29099999999999998"/>
    <n v="0.29499999999999998"/>
    <n v="2138.6999999999998"/>
    <x v="3"/>
    <n v="-35.451999999999998"/>
    <n v="2.7002288329519448"/>
  </r>
  <r>
    <n v="17038"/>
    <n v="26"/>
    <x v="18"/>
    <m/>
    <m/>
    <m/>
    <n v="33"/>
    <n v="-33.948999999999998"/>
    <n v="13.443"/>
    <n v="13.654"/>
    <n v="2147.3000000000002"/>
    <x v="10"/>
    <n v="-33.948999999999998"/>
    <n v="124.97940503432494"/>
  </r>
  <r>
    <n v="17038"/>
    <n v="26"/>
    <x v="18"/>
    <m/>
    <m/>
    <m/>
    <n v="34"/>
    <n v="-26.684000000000001"/>
    <n v="0.78700000000000003"/>
    <n v="0.8"/>
    <n v="2167.5"/>
    <x v="0"/>
    <n v="-26.684000000000001"/>
    <n v="7.3226544622425624"/>
  </r>
  <r>
    <n v="17038"/>
    <n v="26"/>
    <x v="18"/>
    <m/>
    <m/>
    <m/>
    <n v="35"/>
    <n v="-39.337000000000003"/>
    <n v="0.5"/>
    <n v="0.50800000000000001"/>
    <n v="2224.4"/>
    <x v="0"/>
    <n v="-39.337000000000003"/>
    <n v="4.6498855835240267"/>
  </r>
  <r>
    <n v="17038"/>
    <n v="26"/>
    <x v="18"/>
    <m/>
    <m/>
    <m/>
    <n v="36"/>
    <n v="-35.404000000000003"/>
    <n v="1.9379999999999999"/>
    <n v="1.968"/>
    <n v="2258"/>
    <x v="11"/>
    <n v="-35.404000000000003"/>
    <n v="18.013729977116704"/>
  </r>
  <r>
    <n v="17038"/>
    <n v="26"/>
    <x v="18"/>
    <m/>
    <m/>
    <m/>
    <n v="37"/>
    <n v="-35.484000000000002"/>
    <n v="0.38300000000000001"/>
    <n v="0.38900000000000001"/>
    <n v="2322"/>
    <x v="0"/>
    <n v="-35.484000000000002"/>
    <n v="3.5606407322654468"/>
  </r>
  <r>
    <n v="17038"/>
    <n v="26"/>
    <x v="18"/>
    <m/>
    <m/>
    <m/>
    <n v="38"/>
    <n v="-36.654000000000003"/>
    <n v="0.25800000000000001"/>
    <n v="0.26200000000000001"/>
    <n v="2344.8000000000002"/>
    <x v="0"/>
    <n v="-36.654000000000003"/>
    <n v="2.3981693363844396"/>
  </r>
  <r>
    <n v="17038"/>
    <n v="26"/>
    <x v="18"/>
    <m/>
    <m/>
    <m/>
    <n v="39"/>
    <n v="-34.155000000000001"/>
    <n v="0.504"/>
    <n v="0.51200000000000001"/>
    <n v="2393.6999999999998"/>
    <x v="0"/>
    <n v="-34.155000000000001"/>
    <n v="4.6864988558352403"/>
  </r>
  <r>
    <n v="17038"/>
    <n v="26"/>
    <x v="18"/>
    <m/>
    <m/>
    <m/>
    <n v="40"/>
    <n v="-37.718000000000004"/>
    <n v="0.13400000000000001"/>
    <n v="0.13600000000000001"/>
    <n v="2479.6"/>
    <x v="0"/>
    <n v="-37.718000000000004"/>
    <n v="1.2448512585812357"/>
  </r>
  <r>
    <n v="17038"/>
    <n v="26"/>
    <x v="18"/>
    <m/>
    <m/>
    <m/>
    <n v="41"/>
    <n v="-34.154000000000003"/>
    <n v="0.28999999999999998"/>
    <n v="0.29399999999999998"/>
    <n v="2516.6"/>
    <x v="0"/>
    <n v="-34.154000000000003"/>
    <n v="2.6910755148741416"/>
  </r>
  <r>
    <n v="17038"/>
    <n v="26"/>
    <x v="18"/>
    <m/>
    <m/>
    <m/>
    <n v="42"/>
    <n v="-33.521000000000001"/>
    <n v="0.183"/>
    <n v="0.186"/>
    <n v="2621.3000000000002"/>
    <x v="0"/>
    <n v="-33.521000000000001"/>
    <n v="1.7025171624713957"/>
  </r>
  <r>
    <n v="17039"/>
    <n v="27"/>
    <x v="19"/>
    <m/>
    <m/>
    <m/>
    <n v="1"/>
    <n v="-41.801000000000002"/>
    <n v="140.03899999999999"/>
    <n v="142.21899999999999"/>
    <n v="66.7"/>
    <x v="0"/>
    <n v="-41.801000000000002"/>
    <n v="1742.8799019607843"/>
  </r>
  <r>
    <n v="17039"/>
    <n v="27"/>
    <x v="19"/>
    <m/>
    <m/>
    <m/>
    <n v="2"/>
    <n v="-41.896999999999998"/>
    <n v="139.79900000000001"/>
    <n v="141.97399999999999"/>
    <n v="126.4"/>
    <x v="0"/>
    <n v="-41.896999999999998"/>
    <n v="1739.8774509803923"/>
  </r>
  <r>
    <n v="17039"/>
    <n v="27"/>
    <x v="19"/>
    <m/>
    <m/>
    <m/>
    <n v="3"/>
    <n v="-41.938000000000002"/>
    <n v="139.83699999999999"/>
    <n v="142.01300000000001"/>
    <n v="186.2"/>
    <x v="0"/>
    <n v="-41.938000000000002"/>
    <n v="1740.355392156863"/>
  </r>
  <r>
    <n v="17039"/>
    <n v="27"/>
    <x v="19"/>
    <m/>
    <m/>
    <m/>
    <n v="4"/>
    <n v="-41.944000000000003"/>
    <n v="139.761"/>
    <n v="141.935"/>
    <n v="245.8"/>
    <x v="0"/>
    <n v="-41.944000000000003"/>
    <n v="1739.3995098039218"/>
  </r>
  <r>
    <n v="17039"/>
    <n v="27"/>
    <x v="19"/>
    <m/>
    <m/>
    <m/>
    <n v="5"/>
    <n v="-41.957000000000001"/>
    <n v="139.691"/>
    <n v="141.864"/>
    <n v="305.60000000000002"/>
    <x v="0"/>
    <n v="-41.957000000000001"/>
    <n v="1738.5294117647061"/>
  </r>
  <r>
    <n v="17039"/>
    <n v="27"/>
    <x v="19"/>
    <m/>
    <m/>
    <m/>
    <n v="6"/>
    <n v="-41.969000000000001"/>
    <n v="139.827"/>
    <n v="142.00299999999999"/>
    <n v="365.3"/>
    <x v="0"/>
    <n v="-41.969000000000001"/>
    <n v="1740.232843137255"/>
  </r>
  <r>
    <n v="17039"/>
    <n v="27"/>
    <x v="19"/>
    <m/>
    <m/>
    <m/>
    <n v="7"/>
    <n v="-41.985999999999997"/>
    <n v="139.923"/>
    <n v="142.1"/>
    <n v="425.1"/>
    <x v="0"/>
    <n v="-41.985999999999997"/>
    <n v="1741.4215686274511"/>
  </r>
  <r>
    <n v="17039"/>
    <n v="27"/>
    <x v="19"/>
    <m/>
    <m/>
    <m/>
    <n v="8"/>
    <n v="-27.72"/>
    <n v="2.3879999999999999"/>
    <n v="2.4249999999999998"/>
    <n v="868.4"/>
    <x v="0"/>
    <n v="-27.72"/>
    <n v="29.718137254901961"/>
  </r>
  <r>
    <n v="17039"/>
    <n v="27"/>
    <x v="19"/>
    <m/>
    <m/>
    <m/>
    <n v="9"/>
    <n v="-31.77"/>
    <n v="0.70699999999999996"/>
    <n v="0.71899999999999997"/>
    <n v="994.8"/>
    <x v="0"/>
    <n v="-31.77"/>
    <n v="8.8112745098039209"/>
  </r>
  <r>
    <n v="17039"/>
    <n v="27"/>
    <x v="19"/>
    <m/>
    <m/>
    <m/>
    <n v="10"/>
    <n v="-32.097999999999999"/>
    <n v="0.48799999999999999"/>
    <n v="0.495"/>
    <n v="1127.0999999999999"/>
    <x v="0"/>
    <n v="-32.097999999999999"/>
    <n v="6.0661764705882355"/>
  </r>
  <r>
    <n v="17039"/>
    <n v="27"/>
    <x v="19"/>
    <m/>
    <m/>
    <m/>
    <n v="11"/>
    <n v="-29.01"/>
    <n v="3.2130000000000001"/>
    <n v="3.2639999999999998"/>
    <n v="1229.3"/>
    <x v="1"/>
    <n v="-29.01"/>
    <n v="40"/>
  </r>
  <r>
    <n v="17039"/>
    <n v="27"/>
    <x v="19"/>
    <m/>
    <m/>
    <m/>
    <n v="12"/>
    <n v="-31.577000000000002"/>
    <n v="1.081"/>
    <n v="1.0980000000000001"/>
    <n v="1346.8"/>
    <x v="0"/>
    <n v="-31.577000000000002"/>
    <n v="13.455882352941178"/>
  </r>
  <r>
    <n v="17039"/>
    <n v="27"/>
    <x v="19"/>
    <m/>
    <m/>
    <m/>
    <n v="13"/>
    <n v="-31.149000000000001"/>
    <n v="0.60199999999999998"/>
    <n v="0.61099999999999999"/>
    <n v="1410.1"/>
    <x v="0"/>
    <n v="-31.149000000000001"/>
    <n v="7.4877450980392162"/>
  </r>
  <r>
    <n v="17039"/>
    <n v="27"/>
    <x v="19"/>
    <m/>
    <m/>
    <m/>
    <n v="14"/>
    <n v="-29.852"/>
    <n v="0.76500000000000001"/>
    <n v="0.77700000000000002"/>
    <n v="1542"/>
    <x v="0"/>
    <n v="-29.852"/>
    <n v="9.522058823529413"/>
  </r>
  <r>
    <n v="17039"/>
    <n v="27"/>
    <x v="19"/>
    <m/>
    <m/>
    <m/>
    <n v="15"/>
    <n v="-28.806999999999999"/>
    <n v="10.481999999999999"/>
    <n v="10.647"/>
    <n v="1563.5"/>
    <x v="2"/>
    <n v="-28.806999999999999"/>
    <n v="130.47794117647061"/>
  </r>
  <r>
    <n v="17039"/>
    <n v="27"/>
    <x v="19"/>
    <m/>
    <m/>
    <m/>
    <n v="16"/>
    <n v="-39.244"/>
    <n v="0.23799999999999999"/>
    <n v="0.24199999999999999"/>
    <n v="1661.3"/>
    <x v="3"/>
    <n v="-39.244"/>
    <n v="2.965686274509804"/>
  </r>
  <r>
    <n v="17039"/>
    <n v="27"/>
    <x v="19"/>
    <m/>
    <m/>
    <m/>
    <n v="17"/>
    <n v="-32.692999999999998"/>
    <n v="1.1399999999999999"/>
    <n v="1.1579999999999999"/>
    <n v="1669.1"/>
    <x v="4"/>
    <n v="-32.692999999999998"/>
    <n v="14.191176470588236"/>
  </r>
  <r>
    <n v="17039"/>
    <n v="27"/>
    <x v="19"/>
    <m/>
    <m/>
    <m/>
    <n v="18"/>
    <n v="-45.069000000000003"/>
    <n v="0.51300000000000001"/>
    <n v="0.52100000000000002"/>
    <n v="1673.5"/>
    <x v="0"/>
    <n v="-45.069000000000003"/>
    <n v="6.3848039215686283"/>
  </r>
  <r>
    <n v="17039"/>
    <n v="27"/>
    <x v="19"/>
    <m/>
    <m/>
    <m/>
    <n v="19"/>
    <n v="-33.734000000000002"/>
    <n v="1.0640000000000001"/>
    <n v="1.081"/>
    <n v="1717.6"/>
    <x v="12"/>
    <n v="-33.734000000000002"/>
    <n v="13.247549019607842"/>
  </r>
  <r>
    <n v="17039"/>
    <n v="27"/>
    <x v="19"/>
    <m/>
    <m/>
    <m/>
    <n v="20"/>
    <n v="-37.116"/>
    <n v="0.41899999999999998"/>
    <n v="0.42599999999999999"/>
    <n v="1812"/>
    <x v="0"/>
    <n v="-37.116"/>
    <n v="5.2205882352941178"/>
  </r>
  <r>
    <n v="17039"/>
    <n v="27"/>
    <x v="19"/>
    <m/>
    <m/>
    <m/>
    <n v="21"/>
    <n v="-35.134"/>
    <n v="1.2749999999999999"/>
    <n v="1.2949999999999999"/>
    <n v="1835.6"/>
    <x v="5"/>
    <n v="-35.134"/>
    <n v="15.870098039215685"/>
  </r>
  <r>
    <n v="17039"/>
    <n v="27"/>
    <x v="19"/>
    <m/>
    <m/>
    <m/>
    <n v="22"/>
    <n v="-29.893999999999998"/>
    <n v="27.401"/>
    <n v="27.832000000000001"/>
    <n v="1869.9"/>
    <x v="6"/>
    <n v="-29.893999999999998"/>
    <n v="341.07843137254906"/>
  </r>
  <r>
    <n v="17039"/>
    <n v="27"/>
    <x v="19"/>
    <m/>
    <m/>
    <m/>
    <n v="23"/>
    <n v="-38.451000000000001"/>
    <n v="0.377"/>
    <n v="0.38300000000000001"/>
    <n v="1956.7"/>
    <x v="3"/>
    <n v="-38.451000000000001"/>
    <n v="4.6936274509803928"/>
  </r>
  <r>
    <n v="17039"/>
    <n v="27"/>
    <x v="19"/>
    <m/>
    <m/>
    <m/>
    <n v="24"/>
    <n v="-33.686"/>
    <n v="0.93500000000000005"/>
    <n v="0.95"/>
    <n v="1963.1"/>
    <x v="0"/>
    <n v="-33.686"/>
    <n v="11.642156862745098"/>
  </r>
  <r>
    <n v="17039"/>
    <n v="27"/>
    <x v="19"/>
    <m/>
    <m/>
    <m/>
    <n v="25"/>
    <n v="-39.122999999999998"/>
    <n v="0.54500000000000004"/>
    <n v="0.55300000000000005"/>
    <n v="1968.8"/>
    <x v="0"/>
    <n v="-39.122999999999998"/>
    <n v="6.7769607843137267"/>
  </r>
  <r>
    <n v="17039"/>
    <n v="27"/>
    <x v="19"/>
    <m/>
    <m/>
    <m/>
    <n v="26"/>
    <n v="-31.850999999999999"/>
    <n v="0.27400000000000002"/>
    <n v="0.27800000000000002"/>
    <n v="1975.3"/>
    <x v="0"/>
    <n v="-31.850999999999999"/>
    <n v="3.40686274509804"/>
  </r>
  <r>
    <n v="17039"/>
    <n v="27"/>
    <x v="19"/>
    <m/>
    <m/>
    <m/>
    <n v="27"/>
    <n v="-34.372"/>
    <n v="0.54700000000000004"/>
    <n v="0.55500000000000005"/>
    <n v="2008.3"/>
    <x v="0"/>
    <n v="-34.372"/>
    <n v="6.8014705882352953"/>
  </r>
  <r>
    <n v="17039"/>
    <n v="27"/>
    <x v="19"/>
    <m/>
    <m/>
    <m/>
    <n v="28"/>
    <n v="-34.734999999999999"/>
    <n v="2.3410000000000002"/>
    <n v="2.3769999999999998"/>
    <n v="2101.9"/>
    <x v="7"/>
    <n v="-34.734999999999999"/>
    <n v="29.129901960784316"/>
  </r>
  <r>
    <n v="17039"/>
    <n v="27"/>
    <x v="19"/>
    <m/>
    <m/>
    <m/>
    <n v="29"/>
    <n v="-33.661000000000001"/>
    <n v="19.716000000000001"/>
    <n v="20.026"/>
    <n v="2113"/>
    <x v="8"/>
    <n v="-33.661000000000001"/>
    <n v="245.41666666666669"/>
  </r>
  <r>
    <n v="17039"/>
    <n v="27"/>
    <x v="19"/>
    <m/>
    <m/>
    <m/>
    <n v="30"/>
    <n v="-36.646999999999998"/>
    <n v="1.339"/>
    <n v="1.36"/>
    <n v="2118"/>
    <x v="3"/>
    <n v="-36.646999999999998"/>
    <n v="16.666666666666671"/>
  </r>
  <r>
    <n v="17039"/>
    <n v="27"/>
    <x v="19"/>
    <m/>
    <m/>
    <m/>
    <n v="31"/>
    <n v="-38.811999999999998"/>
    <n v="2.105"/>
    <n v="2.1379999999999999"/>
    <n v="2123.6"/>
    <x v="9"/>
    <n v="-38.811999999999998"/>
    <n v="26.200980392156865"/>
  </r>
  <r>
    <n v="17039"/>
    <n v="27"/>
    <x v="19"/>
    <m/>
    <m/>
    <m/>
    <n v="32"/>
    <n v="-37.002000000000002"/>
    <n v="0.73299999999999998"/>
    <n v="0.745"/>
    <n v="2130.3000000000002"/>
    <x v="0"/>
    <n v="-37.002000000000002"/>
    <n v="9.1299019607843146"/>
  </r>
  <r>
    <n v="17039"/>
    <n v="27"/>
    <x v="19"/>
    <m/>
    <m/>
    <m/>
    <n v="33"/>
    <n v="-34.984999999999999"/>
    <n v="0.26400000000000001"/>
    <n v="0.26800000000000002"/>
    <n v="2138.1"/>
    <x v="3"/>
    <n v="-34.984999999999999"/>
    <n v="3.2843137254901968"/>
  </r>
  <r>
    <n v="17039"/>
    <n v="27"/>
    <x v="19"/>
    <m/>
    <m/>
    <m/>
    <n v="34"/>
    <n v="-34.042999999999999"/>
    <n v="11.013999999999999"/>
    <n v="11.186999999999999"/>
    <n v="2146.4"/>
    <x v="10"/>
    <n v="-34.042999999999999"/>
    <n v="137.09558823529412"/>
  </r>
  <r>
    <n v="17039"/>
    <n v="27"/>
    <x v="19"/>
    <m/>
    <m/>
    <m/>
    <n v="35"/>
    <n v="-31.872"/>
    <n v="0.47599999999999998"/>
    <n v="0.48399999999999999"/>
    <n v="2167.1"/>
    <x v="0"/>
    <n v="-31.872"/>
    <n v="5.9313725490196081"/>
  </r>
  <r>
    <n v="17039"/>
    <n v="27"/>
    <x v="19"/>
    <m/>
    <m/>
    <m/>
    <n v="36"/>
    <n v="-36.895000000000003"/>
    <n v="0.55700000000000005"/>
    <n v="0.56599999999999995"/>
    <n v="2224"/>
    <x v="0"/>
    <n v="-36.895000000000003"/>
    <n v="6.9362745098039209"/>
  </r>
  <r>
    <n v="17039"/>
    <n v="27"/>
    <x v="19"/>
    <m/>
    <m/>
    <m/>
    <n v="37"/>
    <n v="-36.003"/>
    <n v="1.6539999999999999"/>
    <n v="1.68"/>
    <n v="2257.6"/>
    <x v="11"/>
    <n v="-36.003"/>
    <n v="20.588235294117649"/>
  </r>
  <r>
    <n v="17039"/>
    <n v="27"/>
    <x v="19"/>
    <m/>
    <m/>
    <m/>
    <n v="38"/>
    <n v="-36.622"/>
    <n v="0.32"/>
    <n v="0.32500000000000001"/>
    <n v="2321.6"/>
    <x v="0"/>
    <n v="-36.622"/>
    <n v="3.9828431372549025"/>
  </r>
  <r>
    <n v="17039"/>
    <n v="27"/>
    <x v="19"/>
    <m/>
    <m/>
    <m/>
    <n v="39"/>
    <n v="-35.744999999999997"/>
    <n v="0.22"/>
    <n v="0.224"/>
    <n v="2344.4"/>
    <x v="0"/>
    <n v="-35.744999999999997"/>
    <n v="2.7450980392156863"/>
  </r>
  <r>
    <n v="17039"/>
    <n v="27"/>
    <x v="19"/>
    <m/>
    <m/>
    <m/>
    <n v="40"/>
    <n v="-34.320999999999998"/>
    <n v="0.49299999999999999"/>
    <n v="0.501"/>
    <n v="2393.3000000000002"/>
    <x v="0"/>
    <n v="-34.320999999999998"/>
    <n v="6.139705882352942"/>
  </r>
  <r>
    <n v="17039"/>
    <n v="27"/>
    <x v="19"/>
    <m/>
    <m/>
    <m/>
    <n v="41"/>
    <n v="-33.993000000000002"/>
    <n v="0.28799999999999998"/>
    <n v="0.29199999999999998"/>
    <n v="2516.1999999999998"/>
    <x v="0"/>
    <n v="-33.993000000000002"/>
    <n v="3.5784313725490198"/>
  </r>
  <r>
    <n v="17039"/>
    <n v="27"/>
    <x v="19"/>
    <m/>
    <m/>
    <m/>
    <n v="42"/>
    <n v="-34.982999999999997"/>
    <n v="0.18099999999999999"/>
    <n v="0.183"/>
    <n v="2620.9"/>
    <x v="0"/>
    <n v="-34.982999999999997"/>
    <n v="2.2426470588235294"/>
  </r>
  <r>
    <n v="17048"/>
    <n v="36"/>
    <x v="20"/>
    <m/>
    <m/>
    <m/>
    <n v="1"/>
    <n v="-42.951000000000001"/>
    <n v="140.71700000000001"/>
    <n v="142.90700000000001"/>
    <n v="66.7"/>
    <x v="0"/>
    <n v="-42.951000000000001"/>
    <n v="1521.5011977641736"/>
  </r>
  <r>
    <n v="17048"/>
    <n v="36"/>
    <x v="20"/>
    <m/>
    <m/>
    <m/>
    <n v="2"/>
    <n v="-43.055"/>
    <n v="140.39599999999999"/>
    <n v="142.58099999999999"/>
    <n v="126.4"/>
    <x v="0"/>
    <n v="-43.055"/>
    <n v="1518.030343359063"/>
  </r>
  <r>
    <n v="17048"/>
    <n v="36"/>
    <x v="20"/>
    <m/>
    <m/>
    <m/>
    <n v="3"/>
    <n v="-43.097000000000001"/>
    <n v="140.32300000000001"/>
    <n v="142.50700000000001"/>
    <n v="186.2"/>
    <x v="0"/>
    <n v="-43.097000000000001"/>
    <n v="1517.2424807026882"/>
  </r>
  <r>
    <n v="17048"/>
    <n v="36"/>
    <x v="20"/>
    <m/>
    <m/>
    <m/>
    <n v="4"/>
    <n v="-43.104999999999997"/>
    <n v="140.386"/>
    <n v="142.57"/>
    <n v="245.8"/>
    <x v="0"/>
    <n v="-43.104999999999997"/>
    <n v="1517.9132286398722"/>
  </r>
  <r>
    <n v="17048"/>
    <n v="36"/>
    <x v="20"/>
    <m/>
    <m/>
    <m/>
    <n v="5"/>
    <n v="-43.121000000000002"/>
    <n v="140.38"/>
    <n v="142.56399999999999"/>
    <n v="305.60000000000002"/>
    <x v="0"/>
    <n v="-43.121000000000002"/>
    <n v="1517.84934788395"/>
  </r>
  <r>
    <n v="17048"/>
    <n v="36"/>
    <x v="20"/>
    <m/>
    <m/>
    <m/>
    <n v="6"/>
    <n v="-43.143999999999998"/>
    <n v="140.447"/>
    <n v="142.63200000000001"/>
    <n v="365.3"/>
    <x v="0"/>
    <n v="-43.143999999999998"/>
    <n v="1518.5733297844024"/>
  </r>
  <r>
    <n v="17048"/>
    <n v="36"/>
    <x v="20"/>
    <m/>
    <m/>
    <m/>
    <n v="7"/>
    <n v="-43.152000000000001"/>
    <n v="140.37100000000001"/>
    <n v="142.55500000000001"/>
    <n v="425.1"/>
    <x v="0"/>
    <n v="-43.152000000000001"/>
    <n v="1517.7535267500664"/>
  </r>
  <r>
    <n v="17048"/>
    <n v="36"/>
    <x v="20"/>
    <m/>
    <m/>
    <m/>
    <n v="8"/>
    <n v="-26.126999999999999"/>
    <n v="2.3690000000000002"/>
    <n v="2.407"/>
    <n v="868.6"/>
    <x v="0"/>
    <n v="-26.126999999999999"/>
    <n v="25.626829917487356"/>
  </r>
  <r>
    <n v="17048"/>
    <n v="36"/>
    <x v="20"/>
    <m/>
    <m/>
    <m/>
    <n v="9"/>
    <n v="-32.700000000000003"/>
    <n v="0.72199999999999998"/>
    <n v="0.73299999999999998"/>
    <n v="994.8"/>
    <x v="0"/>
    <n v="-32.700000000000003"/>
    <n v="7.8040990151716798"/>
  </r>
  <r>
    <n v="17048"/>
    <n v="36"/>
    <x v="20"/>
    <m/>
    <m/>
    <m/>
    <n v="10"/>
    <n v="-31.067"/>
    <n v="0.67"/>
    <n v="0.68"/>
    <n v="1126.9000000000001"/>
    <x v="0"/>
    <n v="-31.067"/>
    <n v="7.2398190045248869"/>
  </r>
  <r>
    <n v="17048"/>
    <n v="36"/>
    <x v="20"/>
    <m/>
    <m/>
    <m/>
    <n v="11"/>
    <n v="-29.01"/>
    <n v="3.6989999999999998"/>
    <n v="3.7570000000000001"/>
    <n v="1229.0999999999999"/>
    <x v="1"/>
    <n v="-29.01"/>
    <n v="40"/>
  </r>
  <r>
    <n v="17048"/>
    <n v="36"/>
    <x v="20"/>
    <m/>
    <m/>
    <m/>
    <n v="12"/>
    <n v="-33.314"/>
    <n v="1.089"/>
    <n v="1.1060000000000001"/>
    <n v="1346.6"/>
    <x v="0"/>
    <n v="-33.314"/>
    <n v="11.775352675006655"/>
  </r>
  <r>
    <n v="17048"/>
    <n v="36"/>
    <x v="20"/>
    <m/>
    <m/>
    <m/>
    <n v="13"/>
    <n v="-31.28"/>
    <n v="0.60799999999999998"/>
    <n v="0.61799999999999999"/>
    <n v="1409.9"/>
    <x v="0"/>
    <n v="-31.28"/>
    <n v="6.579717859994676"/>
  </r>
  <r>
    <n v="17048"/>
    <n v="36"/>
    <x v="20"/>
    <m/>
    <m/>
    <m/>
    <n v="14"/>
    <n v="-28.324999999999999"/>
    <n v="0.82799999999999996"/>
    <n v="0.84099999999999997"/>
    <n v="1542"/>
    <x v="0"/>
    <n v="-28.324999999999999"/>
    <n v="8.9539526217726912"/>
  </r>
  <r>
    <n v="17048"/>
    <n v="36"/>
    <x v="20"/>
    <m/>
    <m/>
    <m/>
    <n v="15"/>
    <n v="-27.405999999999999"/>
    <n v="11.196999999999999"/>
    <n v="11.374000000000001"/>
    <n v="1563.5"/>
    <x v="2"/>
    <n v="-27.405999999999999"/>
    <n v="121.09661964333245"/>
  </r>
  <r>
    <n v="17048"/>
    <n v="36"/>
    <x v="20"/>
    <m/>
    <m/>
    <m/>
    <n v="16"/>
    <n v="-36.5"/>
    <n v="0.22800000000000001"/>
    <n v="0.23200000000000001"/>
    <n v="1661.1"/>
    <x v="3"/>
    <n v="-36.5"/>
    <n v="2.470055895661432"/>
  </r>
  <r>
    <n v="17048"/>
    <n v="36"/>
    <x v="20"/>
    <m/>
    <m/>
    <m/>
    <n v="17"/>
    <n v="-33.893000000000001"/>
    <n v="1.1200000000000001"/>
    <n v="1.1379999999999999"/>
    <n v="1668.9"/>
    <x v="4"/>
    <n v="-33.893000000000001"/>
    <n v="12.11605003992547"/>
  </r>
  <r>
    <n v="17048"/>
    <n v="36"/>
    <x v="20"/>
    <m/>
    <m/>
    <m/>
    <n v="18"/>
    <n v="-43.781999999999996"/>
    <n v="0.53500000000000003"/>
    <n v="0.54400000000000004"/>
    <n v="1673.3"/>
    <x v="0"/>
    <n v="-43.781999999999996"/>
    <n v="5.7918552036199102"/>
  </r>
  <r>
    <n v="17048"/>
    <n v="36"/>
    <x v="20"/>
    <m/>
    <m/>
    <m/>
    <n v="19"/>
    <n v="-32.814"/>
    <n v="0.94599999999999995"/>
    <n v="0.96099999999999997"/>
    <n v="1717.4"/>
    <x v="12"/>
    <n v="-32.814"/>
    <n v="10.23156774021826"/>
  </r>
  <r>
    <n v="17048"/>
    <n v="36"/>
    <x v="20"/>
    <m/>
    <m/>
    <m/>
    <n v="20"/>
    <n v="-36.634999999999998"/>
    <n v="0.36699999999999999"/>
    <n v="0.373"/>
    <n v="1811.8"/>
    <x v="0"/>
    <n v="-36.634999999999998"/>
    <n v="3.9712536598349746"/>
  </r>
  <r>
    <n v="17048"/>
    <n v="36"/>
    <x v="20"/>
    <m/>
    <m/>
    <m/>
    <n v="21"/>
    <n v="-33.631999999999998"/>
    <n v="1.4119999999999999"/>
    <n v="1.4339999999999999"/>
    <n v="1835.4"/>
    <x v="5"/>
    <n v="-33.631999999999998"/>
    <n v="15.26750066542454"/>
  </r>
  <r>
    <n v="17048"/>
    <n v="36"/>
    <x v="20"/>
    <m/>
    <m/>
    <m/>
    <n v="22"/>
    <n v="-29.651"/>
    <n v="31.818999999999999"/>
    <n v="32.32"/>
    <n v="1870.3"/>
    <x v="6"/>
    <n v="-29.651"/>
    <n v="344.10433856800637"/>
  </r>
  <r>
    <n v="17048"/>
    <n v="36"/>
    <x v="20"/>
    <m/>
    <m/>
    <m/>
    <n v="23"/>
    <n v="-39.658000000000001"/>
    <n v="0.35199999999999998"/>
    <n v="0.35799999999999998"/>
    <n v="1956.7"/>
    <x v="3"/>
    <n v="-39.658000000000001"/>
    <n v="3.8115517700292783"/>
  </r>
  <r>
    <n v="17048"/>
    <n v="36"/>
    <x v="20"/>
    <m/>
    <m/>
    <m/>
    <n v="24"/>
    <n v="-35.268999999999998"/>
    <n v="0.876"/>
    <n v="0.89"/>
    <n v="1963.1"/>
    <x v="0"/>
    <n v="-35.268999999999998"/>
    <n v="9.475645461804632"/>
  </r>
  <r>
    <n v="17048"/>
    <n v="36"/>
    <x v="20"/>
    <m/>
    <m/>
    <m/>
    <n v="25"/>
    <n v="-38.389000000000003"/>
    <n v="0.52900000000000003"/>
    <n v="0.53700000000000003"/>
    <n v="1968.6"/>
    <x v="0"/>
    <n v="-38.389000000000003"/>
    <n v="5.7173276550439178"/>
  </r>
  <r>
    <n v="17048"/>
    <n v="36"/>
    <x v="20"/>
    <m/>
    <m/>
    <m/>
    <n v="26"/>
    <n v="-33.598999999999997"/>
    <n v="0.47399999999999998"/>
    <n v="0.48199999999999998"/>
    <n v="2008.3"/>
    <x v="0"/>
    <n v="-33.598999999999997"/>
    <n v="5.1317540590896993"/>
  </r>
  <r>
    <n v="17048"/>
    <n v="36"/>
    <x v="20"/>
    <m/>
    <m/>
    <m/>
    <n v="27"/>
    <n v="-32.768999999999998"/>
    <n v="2.089"/>
    <n v="2.121"/>
    <n v="2101.6999999999998"/>
    <x v="7"/>
    <n v="-32.768999999999998"/>
    <n v="22.581847218525418"/>
  </r>
  <r>
    <n v="17048"/>
    <n v="36"/>
    <x v="20"/>
    <m/>
    <m/>
    <m/>
    <n v="28"/>
    <n v="-32.767000000000003"/>
    <n v="22.222000000000001"/>
    <n v="22.571000000000002"/>
    <n v="2113"/>
    <x v="8"/>
    <n v="-32.767000000000003"/>
    <n v="240.30875698695769"/>
  </r>
  <r>
    <n v="17048"/>
    <n v="36"/>
    <x v="20"/>
    <m/>
    <m/>
    <m/>
    <n v="29"/>
    <n v="-36.738"/>
    <n v="2.66"/>
    <n v="2.702"/>
    <n v="2123.9"/>
    <x v="9"/>
    <n v="-36.738"/>
    <n v="28.76763375033271"/>
  </r>
  <r>
    <n v="17048"/>
    <n v="36"/>
    <x v="20"/>
    <m/>
    <m/>
    <m/>
    <n v="30"/>
    <n v="-35.853999999999999"/>
    <n v="0.94699999999999995"/>
    <n v="0.96199999999999997"/>
    <n v="2130.5"/>
    <x v="0"/>
    <n v="-35.853999999999999"/>
    <n v="10.242214532871971"/>
  </r>
  <r>
    <n v="17048"/>
    <n v="36"/>
    <x v="20"/>
    <m/>
    <m/>
    <m/>
    <n v="31"/>
    <n v="-35.646999999999998"/>
    <n v="0.33200000000000002"/>
    <n v="0.33700000000000002"/>
    <n v="2138.3000000000002"/>
    <x v="3"/>
    <n v="-35.646999999999998"/>
    <n v="3.5879691243013045"/>
  </r>
  <r>
    <n v="17048"/>
    <n v="36"/>
    <x v="20"/>
    <m/>
    <m/>
    <m/>
    <n v="32"/>
    <n v="-32.963000000000001"/>
    <n v="13.675000000000001"/>
    <n v="13.89"/>
    <n v="2146.8000000000002"/>
    <x v="10"/>
    <n v="-32.963000000000001"/>
    <n v="147.88394996007452"/>
  </r>
  <r>
    <n v="17048"/>
    <n v="36"/>
    <x v="20"/>
    <m/>
    <m/>
    <m/>
    <n v="33"/>
    <n v="-24.689"/>
    <n v="0.71199999999999997"/>
    <n v="0.72299999999999998"/>
    <n v="2167.1"/>
    <x v="0"/>
    <n v="-24.689"/>
    <n v="7.697631088634548"/>
  </r>
  <r>
    <n v="17048"/>
    <n v="36"/>
    <x v="20"/>
    <m/>
    <m/>
    <m/>
    <n v="34"/>
    <n v="-40.744999999999997"/>
    <n v="0.47099999999999997"/>
    <n v="0.47899999999999998"/>
    <n v="2224"/>
    <x v="0"/>
    <n v="-40.744999999999997"/>
    <n v="5.0998136811285599"/>
  </r>
  <r>
    <n v="17048"/>
    <n v="36"/>
    <x v="20"/>
    <m/>
    <m/>
    <m/>
    <n v="35"/>
    <n v="-37.402999999999999"/>
    <n v="1.5760000000000001"/>
    <n v="1.601"/>
    <n v="2257.6"/>
    <x v="11"/>
    <n v="-37.402999999999999"/>
    <n v="17.045515038594623"/>
  </r>
  <r>
    <n v="17048"/>
    <n v="36"/>
    <x v="20"/>
    <m/>
    <m/>
    <m/>
    <n v="36"/>
    <n v="-34.073"/>
    <n v="0.191"/>
    <n v="0.19400000000000001"/>
    <n v="2344.1"/>
    <x v="0"/>
    <n v="-34.073"/>
    <n v="2.0654777748203355"/>
  </r>
  <r>
    <n v="17048"/>
    <n v="36"/>
    <x v="20"/>
    <m/>
    <m/>
    <m/>
    <n v="37"/>
    <n v="-34.994"/>
    <n v="0.44500000000000001"/>
    <n v="0.45200000000000001"/>
    <n v="2393.1"/>
    <x v="0"/>
    <n v="-34.994"/>
    <n v="4.8123502794783075"/>
  </r>
  <r>
    <n v="17048"/>
    <n v="36"/>
    <x v="20"/>
    <m/>
    <m/>
    <m/>
    <n v="38"/>
    <n v="-34.203000000000003"/>
    <n v="0.25800000000000001"/>
    <n v="0.26200000000000001"/>
    <n v="2516.1999999999998"/>
    <x v="0"/>
    <n v="-34.203000000000003"/>
    <n v="2.7894596752728242"/>
  </r>
  <r>
    <n v="17048"/>
    <n v="36"/>
    <x v="20"/>
    <m/>
    <m/>
    <m/>
    <n v="39"/>
    <n v="-35.768000000000001"/>
    <n v="0.16300000000000001"/>
    <n v="0.16600000000000001"/>
    <n v="2620.6999999999998"/>
    <x v="0"/>
    <n v="-35.768000000000001"/>
    <n v="1.7673675805163693"/>
  </r>
  <r>
    <n v="17049"/>
    <n v="37"/>
    <x v="21"/>
    <m/>
    <m/>
    <m/>
    <n v="1"/>
    <n v="-43.573"/>
    <n v="140.78399999999999"/>
    <n v="142.97499999999999"/>
    <n v="66.7"/>
    <x v="0"/>
    <n v="-43.573"/>
    <n v="1247.8725725507309"/>
  </r>
  <r>
    <n v="17049"/>
    <n v="37"/>
    <x v="21"/>
    <m/>
    <m/>
    <m/>
    <n v="2"/>
    <n v="-43.646000000000001"/>
    <n v="140.44399999999999"/>
    <n v="142.63"/>
    <n v="126.4"/>
    <x v="0"/>
    <n v="-43.646000000000001"/>
    <n v="1244.8614444686884"/>
  </r>
  <r>
    <n v="17049"/>
    <n v="37"/>
    <x v="21"/>
    <m/>
    <m/>
    <m/>
    <n v="3"/>
    <n v="-43.713999999999999"/>
    <n v="140.67699999999999"/>
    <n v="142.86600000000001"/>
    <n v="186.2"/>
    <x v="0"/>
    <n v="-43.713999999999999"/>
    <n v="1246.9212306349552"/>
  </r>
  <r>
    <n v="17049"/>
    <n v="37"/>
    <x v="21"/>
    <m/>
    <m/>
    <m/>
    <n v="4"/>
    <n v="-43.741"/>
    <n v="140.624"/>
    <n v="142.81200000000001"/>
    <n v="246"/>
    <x v="0"/>
    <n v="-43.741"/>
    <n v="1246.4499236308095"/>
  </r>
  <r>
    <n v="17049"/>
    <n v="37"/>
    <x v="21"/>
    <m/>
    <m/>
    <m/>
    <n v="5"/>
    <n v="-43.762999999999998"/>
    <n v="140.63300000000001"/>
    <n v="142.821"/>
    <n v="305.60000000000002"/>
    <x v="0"/>
    <n v="-43.762999999999998"/>
    <n v="1246.5284747981671"/>
  </r>
  <r>
    <n v="17049"/>
    <n v="37"/>
    <x v="21"/>
    <m/>
    <m/>
    <m/>
    <n v="6"/>
    <n v="-43.790999999999997"/>
    <n v="140.57599999999999"/>
    <n v="142.76300000000001"/>
    <n v="365.3"/>
    <x v="0"/>
    <n v="-43.790999999999997"/>
    <n v="1246.0222561640846"/>
  </r>
  <r>
    <n v="17049"/>
    <n v="37"/>
    <x v="21"/>
    <m/>
    <m/>
    <m/>
    <n v="7"/>
    <n v="-43.801000000000002"/>
    <n v="140.488"/>
    <n v="142.673"/>
    <n v="425.1"/>
    <x v="0"/>
    <n v="-43.801000000000002"/>
    <n v="1245.2367444905083"/>
  </r>
  <r>
    <n v="17049"/>
    <n v="37"/>
    <x v="21"/>
    <m/>
    <m/>
    <m/>
    <n v="8"/>
    <n v="-26.459"/>
    <n v="2.782"/>
    <n v="2.8260000000000001"/>
    <n v="868.8"/>
    <x v="0"/>
    <n v="-26.459"/>
    <n v="24.665066550294569"/>
  </r>
  <r>
    <n v="17049"/>
    <n v="37"/>
    <x v="21"/>
    <m/>
    <m/>
    <m/>
    <n v="9"/>
    <n v="-32.238"/>
    <n v="0.72099999999999997"/>
    <n v="0.73299999999999998"/>
    <n v="995"/>
    <x v="0"/>
    <n v="-32.238"/>
    <n v="6.3975561859044294"/>
  </r>
  <r>
    <n v="17049"/>
    <n v="37"/>
    <x v="21"/>
    <m/>
    <m/>
    <m/>
    <n v="10"/>
    <n v="-31.398"/>
    <n v="0.81100000000000005"/>
    <n v="0.82299999999999995"/>
    <n v="1127.0999999999999"/>
    <x v="0"/>
    <n v="-31.398"/>
    <n v="7.1830678594806887"/>
  </r>
  <r>
    <n v="17049"/>
    <n v="37"/>
    <x v="21"/>
    <m/>
    <m/>
    <m/>
    <n v="11"/>
    <n v="-29.01"/>
    <n v="4.5119999999999996"/>
    <n v="4.5830000000000002"/>
    <n v="1229.5"/>
    <x v="1"/>
    <n v="-29.01"/>
    <n v="40"/>
  </r>
  <r>
    <n v="17049"/>
    <n v="37"/>
    <x v="21"/>
    <m/>
    <m/>
    <m/>
    <n v="12"/>
    <n v="-33.289000000000001"/>
    <n v="1.087"/>
    <n v="1.1040000000000001"/>
    <n v="1346.8"/>
    <x v="0"/>
    <n v="-33.289000000000001"/>
    <n v="9.6356098625354587"/>
  </r>
  <r>
    <n v="17049"/>
    <n v="37"/>
    <x v="21"/>
    <m/>
    <m/>
    <m/>
    <n v="13"/>
    <n v="-32.295000000000002"/>
    <n v="0.60899999999999999"/>
    <n v="0.61899999999999999"/>
    <n v="1410.1"/>
    <x v="0"/>
    <n v="-32.295000000000002"/>
    <n v="5.4025747327078335"/>
  </r>
  <r>
    <n v="17049"/>
    <n v="37"/>
    <x v="21"/>
    <m/>
    <m/>
    <m/>
    <n v="14"/>
    <n v="-28.411000000000001"/>
    <n v="1.0309999999999999"/>
    <n v="1.0469999999999999"/>
    <n v="1542.2"/>
    <x v="20"/>
    <n v="-28.411000000000001"/>
    <n v="9.1381191359371581"/>
  </r>
  <r>
    <n v="17049"/>
    <n v="37"/>
    <x v="21"/>
    <m/>
    <m/>
    <m/>
    <n v="15"/>
    <n v="-27.687999999999999"/>
    <n v="13.929"/>
    <n v="14.148999999999999"/>
    <n v="1563.9"/>
    <x v="2"/>
    <n v="-27.687999999999999"/>
    <n v="123.49116299367225"/>
  </r>
  <r>
    <n v="17049"/>
    <n v="37"/>
    <x v="21"/>
    <m/>
    <m/>
    <m/>
    <n v="16"/>
    <n v="-37.512999999999998"/>
    <n v="0.27900000000000003"/>
    <n v="0.28299999999999997"/>
    <n v="1661.3"/>
    <x v="3"/>
    <n v="-37.512999999999998"/>
    <n v="2.4699978180231286"/>
  </r>
  <r>
    <n v="17049"/>
    <n v="37"/>
    <x v="21"/>
    <m/>
    <m/>
    <m/>
    <n v="17"/>
    <n v="-33.723999999999997"/>
    <n v="1.125"/>
    <n v="1.143"/>
    <n v="1669.1"/>
    <x v="4"/>
    <n v="-33.723999999999997"/>
    <n v="9.9759982544185029"/>
  </r>
  <r>
    <n v="17049"/>
    <n v="37"/>
    <x v="21"/>
    <m/>
    <m/>
    <m/>
    <n v="18"/>
    <n v="-36.533999999999999"/>
    <n v="0.68"/>
    <n v="0.69"/>
    <n v="1673.7"/>
    <x v="0"/>
    <n v="-36.533999999999999"/>
    <n v="6.0222561640846592"/>
  </r>
  <r>
    <n v="17049"/>
    <n v="37"/>
    <x v="21"/>
    <m/>
    <m/>
    <m/>
    <n v="19"/>
    <n v="-33.073"/>
    <n v="1.1890000000000001"/>
    <n v="1.208"/>
    <n v="1717.6"/>
    <x v="12"/>
    <n v="-33.073"/>
    <n v="10.543312240890245"/>
  </r>
  <r>
    <n v="17049"/>
    <n v="37"/>
    <x v="21"/>
    <m/>
    <m/>
    <m/>
    <n v="20"/>
    <n v="-36.369999999999997"/>
    <n v="0.44"/>
    <n v="0.44700000000000001"/>
    <n v="1812"/>
    <x v="0"/>
    <n v="-36.369999999999997"/>
    <n v="3.9013746454287586"/>
  </r>
  <r>
    <n v="17049"/>
    <n v="37"/>
    <x v="21"/>
    <m/>
    <m/>
    <m/>
    <n v="21"/>
    <n v="-34.475999999999999"/>
    <n v="1.786"/>
    <n v="1.8140000000000001"/>
    <n v="1835.9"/>
    <x v="5"/>
    <n v="-34.475999999999999"/>
    <n v="15.832424176303732"/>
  </r>
  <r>
    <n v="17049"/>
    <n v="37"/>
    <x v="21"/>
    <m/>
    <m/>
    <m/>
    <n v="22"/>
    <n v="-30.007000000000001"/>
    <n v="41.238999999999997"/>
    <n v="41.889000000000003"/>
    <n v="1871.4"/>
    <x v="6"/>
    <n v="-30.007000000000001"/>
    <n v="365.603316604844"/>
  </r>
  <r>
    <n v="17049"/>
    <n v="37"/>
    <x v="21"/>
    <m/>
    <m/>
    <m/>
    <n v="23"/>
    <n v="-40.57"/>
    <n v="0.44700000000000001"/>
    <n v="0.45400000000000001"/>
    <n v="1956.9"/>
    <x v="3"/>
    <n v="-40.57"/>
    <n v="3.9624699978180233"/>
  </r>
  <r>
    <n v="17049"/>
    <n v="37"/>
    <x v="21"/>
    <m/>
    <m/>
    <m/>
    <n v="24"/>
    <n v="-34.165999999999997"/>
    <n v="0.88700000000000001"/>
    <n v="0.90100000000000002"/>
    <n v="1963.3"/>
    <x v="0"/>
    <n v="-34.165999999999997"/>
    <n v="7.8638446432467815"/>
  </r>
  <r>
    <n v="17049"/>
    <n v="37"/>
    <x v="21"/>
    <m/>
    <m/>
    <m/>
    <n v="25"/>
    <n v="-38.767000000000003"/>
    <n v="0.66300000000000003"/>
    <n v="0.67400000000000004"/>
    <n v="1969"/>
    <x v="0"/>
    <n v="-38.767000000000003"/>
    <n v="5.8826096443377711"/>
  </r>
  <r>
    <n v="17049"/>
    <n v="37"/>
    <x v="21"/>
    <m/>
    <m/>
    <m/>
    <n v="26"/>
    <n v="-22.202000000000002"/>
    <n v="0.40600000000000003"/>
    <n v="0.41299999999999998"/>
    <n v="1975.5"/>
    <x v="0"/>
    <n v="-22.202000000000002"/>
    <n v="3.6046257909666153"/>
  </r>
  <r>
    <n v="17049"/>
    <n v="37"/>
    <x v="21"/>
    <m/>
    <m/>
    <m/>
    <n v="27"/>
    <n v="-33.994999999999997"/>
    <n v="0.63100000000000001"/>
    <n v="0.64100000000000001"/>
    <n v="2008.3"/>
    <x v="0"/>
    <n v="-33.994999999999997"/>
    <n v="5.594588697359808"/>
  </r>
  <r>
    <n v="17049"/>
    <n v="37"/>
    <x v="21"/>
    <m/>
    <m/>
    <m/>
    <n v="28"/>
    <n v="-33.192"/>
    <n v="2.6819999999999999"/>
    <n v="2.7240000000000002"/>
    <n v="2102.1"/>
    <x v="7"/>
    <n v="-33.192"/>
    <n v="23.774819986908142"/>
  </r>
  <r>
    <n v="17049"/>
    <n v="37"/>
    <x v="21"/>
    <m/>
    <m/>
    <m/>
    <n v="29"/>
    <n v="-34.168999999999997"/>
    <n v="29.838000000000001"/>
    <n v="30.306999999999999"/>
    <n v="2114"/>
    <x v="8"/>
    <n v="-34.168999999999997"/>
    <n v="264.51669212306348"/>
  </r>
  <r>
    <n v="17049"/>
    <n v="37"/>
    <x v="21"/>
    <m/>
    <m/>
    <m/>
    <n v="30"/>
    <n v="-36.460999999999999"/>
    <n v="3.6440000000000001"/>
    <n v="3.7010000000000001"/>
    <n v="2124.3000000000002"/>
    <x v="9"/>
    <n v="-36.460999999999999"/>
    <n v="32.301985598952648"/>
  </r>
  <r>
    <n v="17049"/>
    <n v="37"/>
    <x v="21"/>
    <m/>
    <m/>
    <m/>
    <n v="31"/>
    <n v="-33.143000000000001"/>
    <n v="16.619"/>
    <n v="16.88"/>
    <n v="2147.6999999999998"/>
    <x v="10"/>
    <n v="-33.143000000000001"/>
    <n v="147.32707833296965"/>
  </r>
  <r>
    <n v="17049"/>
    <n v="37"/>
    <x v="21"/>
    <m/>
    <m/>
    <m/>
    <n v="32"/>
    <n v="-46.104999999999997"/>
    <n v="0.42599999999999999"/>
    <n v="0.432"/>
    <n v="2224.1999999999998"/>
    <x v="0"/>
    <n v="-46.104999999999997"/>
    <n v="3.7704560331660479"/>
  </r>
  <r>
    <n v="17049"/>
    <n v="37"/>
    <x v="21"/>
    <m/>
    <m/>
    <m/>
    <n v="33"/>
    <n v="-37.893999999999998"/>
    <n v="2.0590000000000002"/>
    <n v="2.0920000000000001"/>
    <n v="2257.8000000000002"/>
    <x v="11"/>
    <n v="-37.893999999999998"/>
    <n v="18.258782456905958"/>
  </r>
  <r>
    <n v="17049"/>
    <n v="37"/>
    <x v="21"/>
    <m/>
    <m/>
    <m/>
    <n v="34"/>
    <n v="-35.04"/>
    <n v="0.25"/>
    <n v="0.254"/>
    <n v="2344.6"/>
    <x v="0"/>
    <n v="-35.04"/>
    <n v="2.2168885009818897"/>
  </r>
  <r>
    <n v="17049"/>
    <n v="37"/>
    <x v="21"/>
    <m/>
    <m/>
    <m/>
    <n v="35"/>
    <n v="-35.691000000000003"/>
    <n v="0.495"/>
    <n v="0.502"/>
    <n v="2393.3000000000002"/>
    <x v="0"/>
    <n v="-35.691000000000003"/>
    <n v="4.3814095570586957"/>
  </r>
  <r>
    <n v="17049"/>
    <n v="37"/>
    <x v="21"/>
    <m/>
    <m/>
    <m/>
    <n v="36"/>
    <n v="-36.697000000000003"/>
    <n v="0.123"/>
    <n v="0.125"/>
    <n v="2479.1999999999998"/>
    <x v="0"/>
    <n v="-36.697000000000003"/>
    <n v="1.0909884355225834"/>
  </r>
  <r>
    <n v="17049"/>
    <n v="37"/>
    <x v="21"/>
    <m/>
    <m/>
    <m/>
    <n v="37"/>
    <n v="-34.628999999999998"/>
    <n v="0.28899999999999998"/>
    <n v="0.29399999999999998"/>
    <n v="2516.1999999999998"/>
    <x v="0"/>
    <n v="-34.628999999999998"/>
    <n v="2.5660048003491158"/>
  </r>
  <r>
    <n v="17049"/>
    <n v="37"/>
    <x v="21"/>
    <m/>
    <m/>
    <m/>
    <n v="38"/>
    <n v="-33.555999999999997"/>
    <n v="0.189"/>
    <n v="0.192"/>
    <n v="2620.9"/>
    <x v="0"/>
    <n v="-33.555999999999997"/>
    <n v="1.675758236962688"/>
  </r>
  <r>
    <n v="17050"/>
    <n v="38"/>
    <x v="22"/>
    <m/>
    <m/>
    <m/>
    <n v="1"/>
    <n v="-43.451999999999998"/>
    <n v="140.96199999999999"/>
    <n v="143.155"/>
    <n v="66.7"/>
    <x v="0"/>
    <n v="-43.451999999999998"/>
    <n v="1249.989085352543"/>
  </r>
  <r>
    <n v="17050"/>
    <n v="38"/>
    <x v="22"/>
    <m/>
    <m/>
    <m/>
    <n v="2"/>
    <n v="-43.542999999999999"/>
    <n v="140.42400000000001"/>
    <n v="142.60900000000001"/>
    <n v="126.4"/>
    <x v="0"/>
    <n v="-43.542999999999999"/>
    <n v="1245.2215673433748"/>
  </r>
  <r>
    <n v="17050"/>
    <n v="38"/>
    <x v="22"/>
    <m/>
    <m/>
    <m/>
    <n v="3"/>
    <n v="-43.591999999999999"/>
    <n v="140.684"/>
    <n v="142.87200000000001"/>
    <n v="186.2"/>
    <x v="0"/>
    <n v="-43.591999999999999"/>
    <n v="1247.5180091683039"/>
  </r>
  <r>
    <n v="17050"/>
    <n v="38"/>
    <x v="22"/>
    <m/>
    <m/>
    <m/>
    <n v="4"/>
    <n v="-43.615000000000002"/>
    <n v="140.751"/>
    <n v="142.941"/>
    <n v="246"/>
    <x v="0"/>
    <n v="-43.615000000000002"/>
    <n v="1248.120497707924"/>
  </r>
  <r>
    <n v="17050"/>
    <n v="38"/>
    <x v="22"/>
    <m/>
    <m/>
    <m/>
    <n v="5"/>
    <n v="-43.618000000000002"/>
    <n v="140.68600000000001"/>
    <n v="142.875"/>
    <n v="305.60000000000002"/>
    <x v="0"/>
    <n v="-43.618000000000002"/>
    <n v="1247.5442043222004"/>
  </r>
  <r>
    <n v="17050"/>
    <n v="38"/>
    <x v="22"/>
    <m/>
    <m/>
    <m/>
    <n v="6"/>
    <n v="-43.652999999999999"/>
    <n v="140.732"/>
    <n v="142.922"/>
    <n v="365.3"/>
    <x v="0"/>
    <n v="-43.652999999999999"/>
    <n v="1247.9545950665793"/>
  </r>
  <r>
    <n v="17050"/>
    <n v="38"/>
    <x v="22"/>
    <m/>
    <m/>
    <m/>
    <n v="7"/>
    <n v="-43.658999999999999"/>
    <n v="140.60599999999999"/>
    <n v="142.79400000000001"/>
    <n v="425.1"/>
    <x v="0"/>
    <n v="-43.658999999999999"/>
    <n v="1246.836935166994"/>
  </r>
  <r>
    <n v="17050"/>
    <n v="38"/>
    <x v="22"/>
    <m/>
    <m/>
    <m/>
    <n v="8"/>
    <n v="-26.048999999999999"/>
    <n v="2.726"/>
    <n v="2.7690000000000001"/>
    <n v="868.6"/>
    <x v="0"/>
    <n v="-26.048999999999999"/>
    <n v="24.178127046496396"/>
  </r>
  <r>
    <n v="17050"/>
    <n v="38"/>
    <x v="22"/>
    <m/>
    <m/>
    <m/>
    <n v="9"/>
    <n v="-33.030999999999999"/>
    <n v="0.745"/>
    <n v="0.75700000000000001"/>
    <n v="995"/>
    <x v="0"/>
    <n v="-33.030999999999999"/>
    <n v="6.6099104998908533"/>
  </r>
  <r>
    <n v="17050"/>
    <n v="38"/>
    <x v="22"/>
    <m/>
    <m/>
    <m/>
    <n v="10"/>
    <n v="-32.308999999999997"/>
    <n v="0.76300000000000001"/>
    <n v="0.77500000000000002"/>
    <n v="1127.0999999999999"/>
    <x v="0"/>
    <n v="-32.308999999999997"/>
    <n v="6.767081423270028"/>
  </r>
  <r>
    <n v="17050"/>
    <n v="38"/>
    <x v="22"/>
    <m/>
    <m/>
    <m/>
    <n v="11"/>
    <n v="-29.01"/>
    <n v="4.51"/>
    <n v="4.5810000000000004"/>
    <n v="1229.3"/>
    <x v="1"/>
    <n v="-29.01"/>
    <n v="40"/>
  </r>
  <r>
    <n v="17050"/>
    <n v="38"/>
    <x v="22"/>
    <m/>
    <m/>
    <m/>
    <n v="12"/>
    <n v="-33.244999999999997"/>
    <n v="1.1299999999999999"/>
    <n v="1.147"/>
    <n v="1346.8"/>
    <x v="0"/>
    <n v="-33.244999999999997"/>
    <n v="10.015280506439641"/>
  </r>
  <r>
    <n v="17050"/>
    <n v="38"/>
    <x v="22"/>
    <m/>
    <m/>
    <m/>
    <n v="13"/>
    <n v="-32.408000000000001"/>
    <n v="0.63300000000000001"/>
    <n v="0.64300000000000002"/>
    <n v="1410.1"/>
    <x v="0"/>
    <n v="-32.408000000000001"/>
    <n v="5.6144946518227457"/>
  </r>
  <r>
    <n v="17050"/>
    <n v="38"/>
    <x v="22"/>
    <m/>
    <m/>
    <m/>
    <n v="14"/>
    <n v="-28.606999999999999"/>
    <n v="1.0389999999999999"/>
    <n v="1.056"/>
    <n v="1542"/>
    <x v="20"/>
    <n v="-28.606999999999999"/>
    <n v="9.2206941715782573"/>
  </r>
  <r>
    <n v="17050"/>
    <n v="38"/>
    <x v="22"/>
    <m/>
    <m/>
    <m/>
    <n v="15"/>
    <n v="-27.675999999999998"/>
    <n v="14.041"/>
    <n v="14.263"/>
    <n v="1563.9"/>
    <x v="2"/>
    <n v="-27.675999999999998"/>
    <n v="124.54049334206503"/>
  </r>
  <r>
    <n v="17050"/>
    <n v="38"/>
    <x v="22"/>
    <m/>
    <m/>
    <m/>
    <n v="16"/>
    <n v="-37.847000000000001"/>
    <n v="0.28499999999999998"/>
    <n v="0.28999999999999998"/>
    <n v="1661.1"/>
    <x v="3"/>
    <n v="-37.847000000000001"/>
    <n v="2.5321982099978166"/>
  </r>
  <r>
    <n v="17050"/>
    <n v="38"/>
    <x v="22"/>
    <m/>
    <m/>
    <m/>
    <n v="17"/>
    <n v="-33.933"/>
    <n v="1.179"/>
    <n v="1.198"/>
    <n v="1669.1"/>
    <x v="4"/>
    <n v="-33.933"/>
    <n v="10.460598122680636"/>
  </r>
  <r>
    <n v="17050"/>
    <n v="38"/>
    <x v="22"/>
    <m/>
    <m/>
    <m/>
    <n v="18"/>
    <n v="-36.033999999999999"/>
    <n v="0.67200000000000004"/>
    <n v="0.68200000000000005"/>
    <n v="1673.5"/>
    <x v="0"/>
    <n v="-36.033999999999999"/>
    <n v="5.9550316524776248"/>
  </r>
  <r>
    <n v="17050"/>
    <n v="38"/>
    <x v="22"/>
    <m/>
    <m/>
    <m/>
    <n v="19"/>
    <n v="-33.137"/>
    <n v="1.194"/>
    <n v="1.2130000000000001"/>
    <n v="1717.6"/>
    <x v="12"/>
    <n v="-33.137"/>
    <n v="10.591573892163282"/>
  </r>
  <r>
    <n v="17050"/>
    <n v="38"/>
    <x v="22"/>
    <m/>
    <m/>
    <m/>
    <n v="20"/>
    <n v="-36.320999999999998"/>
    <n v="0.44600000000000001"/>
    <n v="0.45300000000000001"/>
    <n v="1811.8"/>
    <x v="0"/>
    <n v="-36.320999999999998"/>
    <n v="3.9554682383759006"/>
  </r>
  <r>
    <n v="17050"/>
    <n v="38"/>
    <x v="22"/>
    <m/>
    <m/>
    <m/>
    <n v="21"/>
    <n v="-34.845999999999997"/>
    <n v="1.7889999999999999"/>
    <n v="1.8169999999999999"/>
    <n v="1835.6"/>
    <x v="5"/>
    <n v="-34.845999999999997"/>
    <n v="15.865531543331148"/>
  </r>
  <r>
    <n v="17050"/>
    <n v="38"/>
    <x v="22"/>
    <m/>
    <m/>
    <m/>
    <n v="22"/>
    <n v="-29.834"/>
    <n v="41.244999999999997"/>
    <n v="41.895000000000003"/>
    <n v="1871.2"/>
    <x v="6"/>
    <n v="-29.834"/>
    <n v="365.81532416502944"/>
  </r>
  <r>
    <n v="17050"/>
    <n v="38"/>
    <x v="22"/>
    <m/>
    <m/>
    <m/>
    <n v="23"/>
    <n v="-37.844999999999999"/>
    <n v="0.44700000000000001"/>
    <n v="0.45400000000000001"/>
    <n v="1956.7"/>
    <x v="3"/>
    <n v="-37.844999999999999"/>
    <n v="3.9641999563414099"/>
  </r>
  <r>
    <n v="17050"/>
    <n v="38"/>
    <x v="22"/>
    <m/>
    <m/>
    <m/>
    <n v="24"/>
    <n v="-35.405999999999999"/>
    <n v="0.93799999999999994"/>
    <n v="0.95299999999999996"/>
    <n v="1963.1"/>
    <x v="0"/>
    <n v="-35.405999999999999"/>
    <n v="8.3213272211307565"/>
  </r>
  <r>
    <n v="17050"/>
    <n v="38"/>
    <x v="22"/>
    <m/>
    <m/>
    <m/>
    <n v="25"/>
    <n v="-38.472999999999999"/>
    <n v="0.66700000000000004"/>
    <n v="0.67700000000000005"/>
    <n v="1968.8"/>
    <x v="0"/>
    <n v="-38.472999999999999"/>
    <n v="5.9113730626500764"/>
  </r>
  <r>
    <n v="17050"/>
    <n v="38"/>
    <x v="22"/>
    <m/>
    <m/>
    <m/>
    <n v="26"/>
    <n v="-25.401"/>
    <n v="0.379"/>
    <n v="0.38500000000000001"/>
    <n v="1975.3"/>
    <x v="0"/>
    <n v="-25.401"/>
    <n v="3.3617114167212399"/>
  </r>
  <r>
    <n v="17050"/>
    <n v="38"/>
    <x v="22"/>
    <m/>
    <m/>
    <m/>
    <n v="27"/>
    <n v="-33.707000000000001"/>
    <n v="0.63100000000000001"/>
    <n v="0.64100000000000001"/>
    <n v="2008.3"/>
    <x v="0"/>
    <n v="-33.707000000000001"/>
    <n v="5.597031215891727"/>
  </r>
  <r>
    <n v="17050"/>
    <n v="38"/>
    <x v="22"/>
    <m/>
    <m/>
    <m/>
    <n v="28"/>
    <n v="-33.018000000000001"/>
    <n v="2.706"/>
    <n v="2.7490000000000001"/>
    <n v="2101.9"/>
    <x v="7"/>
    <n v="-33.018000000000001"/>
    <n v="24.003492687186203"/>
  </r>
  <r>
    <n v="17050"/>
    <n v="38"/>
    <x v="22"/>
    <m/>
    <m/>
    <m/>
    <n v="29"/>
    <n v="-32.984000000000002"/>
    <n v="29.798999999999999"/>
    <n v="30.266999999999999"/>
    <n v="2113.8000000000002"/>
    <x v="8"/>
    <n v="-32.984000000000002"/>
    <n v="264.28290766208249"/>
  </r>
  <r>
    <n v="17050"/>
    <n v="38"/>
    <x v="22"/>
    <m/>
    <m/>
    <m/>
    <n v="30"/>
    <n v="-36.813000000000002"/>
    <n v="3.5419999999999998"/>
    <n v="3.597"/>
    <n v="2124.1"/>
    <x v="9"/>
    <n v="-36.813000000000002"/>
    <n v="31.40798952193844"/>
  </r>
  <r>
    <n v="17050"/>
    <n v="38"/>
    <x v="22"/>
    <m/>
    <m/>
    <m/>
    <n v="31"/>
    <n v="-35.863"/>
    <n v="1.238"/>
    <n v="1.2569999999999999"/>
    <n v="2131"/>
    <x v="13"/>
    <n v="-35.863"/>
    <n v="10.97576948264571"/>
  </r>
  <r>
    <n v="17050"/>
    <n v="38"/>
    <x v="22"/>
    <m/>
    <m/>
    <m/>
    <n v="32"/>
    <n v="-35.457000000000001"/>
    <n v="0.41399999999999998"/>
    <n v="0.42099999999999999"/>
    <n v="2138.5"/>
    <x v="3"/>
    <n v="-35.457000000000001"/>
    <n v="3.6760532634795888"/>
  </r>
  <r>
    <n v="17050"/>
    <n v="38"/>
    <x v="22"/>
    <m/>
    <m/>
    <m/>
    <n v="33"/>
    <n v="-32.969000000000001"/>
    <n v="18.344000000000001"/>
    <n v="18.632999999999999"/>
    <n v="2147.5"/>
    <x v="10"/>
    <n v="-32.969000000000001"/>
    <n v="162.6981008513425"/>
  </r>
  <r>
    <n v="17050"/>
    <n v="38"/>
    <x v="22"/>
    <m/>
    <m/>
    <m/>
    <n v="34"/>
    <n v="-28.632000000000001"/>
    <n v="0.85199999999999998"/>
    <n v="0.86499999999999999"/>
    <n v="2167.3000000000002"/>
    <x v="0"/>
    <n v="-28.632000000000001"/>
    <n v="7.5529360401659016"/>
  </r>
  <r>
    <n v="17050"/>
    <n v="38"/>
    <x v="22"/>
    <m/>
    <m/>
    <m/>
    <n v="35"/>
    <n v="-45.362000000000002"/>
    <n v="0.44600000000000001"/>
    <n v="0.45300000000000001"/>
    <n v="2224.1999999999998"/>
    <x v="0"/>
    <n v="-45.362000000000002"/>
    <n v="3.9554682383759006"/>
  </r>
  <r>
    <n v="17050"/>
    <n v="38"/>
    <x v="22"/>
    <m/>
    <m/>
    <m/>
    <n v="36"/>
    <n v="-37.878"/>
    <n v="2.06"/>
    <n v="2.0920000000000001"/>
    <n v="2257.8000000000002"/>
    <x v="11"/>
    <n v="-37.878"/>
    <n v="18.266753983846321"/>
  </r>
  <r>
    <n v="17050"/>
    <n v="38"/>
    <x v="22"/>
    <m/>
    <m/>
    <m/>
    <n v="37"/>
    <n v="-33.941000000000003"/>
    <n v="0.248"/>
    <n v="0.252"/>
    <n v="2344.4"/>
    <x v="0"/>
    <n v="-33.941000000000003"/>
    <n v="2.2003929273084477"/>
  </r>
  <r>
    <n v="17050"/>
    <n v="38"/>
    <x v="22"/>
    <m/>
    <m/>
    <m/>
    <n v="38"/>
    <n v="-35.625"/>
    <n v="0.502"/>
    <n v="0.51"/>
    <n v="2393.3000000000002"/>
    <x v="0"/>
    <n v="-35.625"/>
    <n v="4.453176162409954"/>
  </r>
  <r>
    <n v="17050"/>
    <n v="38"/>
    <x v="22"/>
    <m/>
    <m/>
    <m/>
    <n v="39"/>
    <n v="-35.558999999999997"/>
    <n v="0.29499999999999998"/>
    <n v="0.3"/>
    <n v="2516.1999999999998"/>
    <x v="0"/>
    <n v="-35.558999999999997"/>
    <n v="2.6195153896529138"/>
  </r>
  <r>
    <n v="17050"/>
    <n v="38"/>
    <x v="22"/>
    <m/>
    <m/>
    <m/>
    <n v="40"/>
    <n v="-34.563000000000002"/>
    <n v="0.191"/>
    <n v="0.19400000000000001"/>
    <n v="2620.6999999999998"/>
    <x v="0"/>
    <n v="-34.563000000000002"/>
    <n v="1.6939532853088846"/>
  </r>
  <r>
    <n v="17045"/>
    <n v="33"/>
    <x v="23"/>
    <m/>
    <m/>
    <m/>
    <n v="1"/>
    <n v="-43.835999999999999"/>
    <n v="140.09800000000001"/>
    <n v="142.27699999999999"/>
    <n v="66.7"/>
    <x v="0"/>
    <n v="-43.835999999999999"/>
    <n v="1718.8402295379037"/>
  </r>
  <r>
    <n v="17045"/>
    <n v="33"/>
    <x v="23"/>
    <m/>
    <m/>
    <m/>
    <n v="2"/>
    <n v="-43.942999999999998"/>
    <n v="139.68700000000001"/>
    <n v="141.86000000000001"/>
    <n v="126.4"/>
    <x v="0"/>
    <n v="-43.942999999999998"/>
    <n v="1713.8024765931743"/>
  </r>
  <r>
    <n v="17045"/>
    <n v="33"/>
    <x v="23"/>
    <m/>
    <m/>
    <m/>
    <n v="3"/>
    <n v="-43.985999999999997"/>
    <n v="139.78100000000001"/>
    <n v="141.95500000000001"/>
    <n v="186.2"/>
    <x v="0"/>
    <n v="-43.985999999999997"/>
    <n v="1714.950166112957"/>
  </r>
  <r>
    <n v="17045"/>
    <n v="33"/>
    <x v="23"/>
    <m/>
    <m/>
    <m/>
    <n v="4"/>
    <n v="-44.036999999999999"/>
    <n v="139.81700000000001"/>
    <n v="141.99199999999999"/>
    <n v="245.8"/>
    <x v="0"/>
    <n v="-44.036999999999999"/>
    <n v="1715.3971609785563"/>
  </r>
  <r>
    <n v="17045"/>
    <n v="33"/>
    <x v="23"/>
    <m/>
    <m/>
    <m/>
    <n v="5"/>
    <n v="-44.073999999999998"/>
    <n v="139.809"/>
    <n v="141.983"/>
    <n v="305.60000000000002"/>
    <x v="0"/>
    <n v="-44.073999999999998"/>
    <n v="1715.2884324977349"/>
  </r>
  <r>
    <n v="17045"/>
    <n v="33"/>
    <x v="23"/>
    <m/>
    <m/>
    <m/>
    <n v="6"/>
    <n v="-44.125999999999998"/>
    <n v="139.65600000000001"/>
    <n v="141.828"/>
    <n v="365.3"/>
    <x v="0"/>
    <n v="-44.125999999999998"/>
    <n v="1713.4158864391425"/>
  </r>
  <r>
    <n v="17045"/>
    <n v="33"/>
    <x v="23"/>
    <m/>
    <m/>
    <m/>
    <n v="7"/>
    <n v="-44.154000000000003"/>
    <n v="139.80099999999999"/>
    <n v="141.976"/>
    <n v="425.1"/>
    <x v="0"/>
    <n v="-44.154000000000003"/>
    <n v="1715.2038659015402"/>
  </r>
  <r>
    <n v="17045"/>
    <n v="33"/>
    <x v="23"/>
    <m/>
    <m/>
    <m/>
    <n v="8"/>
    <n v="-27.414999999999999"/>
    <n v="2.379"/>
    <n v="2.4159999999999999"/>
    <n v="868.6"/>
    <x v="0"/>
    <n v="-27.414999999999999"/>
    <n v="29.187556629417095"/>
  </r>
  <r>
    <n v="17045"/>
    <n v="33"/>
    <x v="23"/>
    <m/>
    <m/>
    <m/>
    <n v="9"/>
    <n v="-32.874000000000002"/>
    <n v="0.69"/>
    <n v="0.7"/>
    <n v="994.8"/>
    <x v="0"/>
    <n v="-32.874000000000002"/>
    <n v="8.456659619450317"/>
  </r>
  <r>
    <n v="17045"/>
    <n v="33"/>
    <x v="23"/>
    <m/>
    <m/>
    <m/>
    <n v="10"/>
    <n v="-32.664999999999999"/>
    <n v="0.56399999999999995"/>
    <n v="0.57299999999999995"/>
    <n v="1126.9000000000001"/>
    <x v="0"/>
    <n v="-32.664999999999999"/>
    <n v="6.9223799456357593"/>
  </r>
  <r>
    <n v="17045"/>
    <n v="33"/>
    <x v="23"/>
    <m/>
    <m/>
    <m/>
    <n v="11"/>
    <n v="-29.01"/>
    <n v="3.2589999999999999"/>
    <n v="3.3109999999999999"/>
    <n v="1229.0999999999999"/>
    <x v="1"/>
    <n v="-29.01"/>
    <n v="40"/>
  </r>
  <r>
    <n v="17045"/>
    <n v="33"/>
    <x v="23"/>
    <m/>
    <m/>
    <m/>
    <n v="12"/>
    <n v="-33.143000000000001"/>
    <n v="1.048"/>
    <n v="1.0640000000000001"/>
    <n v="1346.6"/>
    <x v="0"/>
    <n v="-33.143000000000001"/>
    <n v="12.854122621564484"/>
  </r>
  <r>
    <n v="17045"/>
    <n v="33"/>
    <x v="23"/>
    <m/>
    <m/>
    <m/>
    <n v="13"/>
    <n v="-32.744"/>
    <n v="0.59099999999999997"/>
    <n v="0.6"/>
    <n v="1409.9"/>
    <x v="0"/>
    <n v="-32.744"/>
    <n v="7.2485653881002721"/>
  </r>
  <r>
    <n v="17045"/>
    <n v="33"/>
    <x v="23"/>
    <m/>
    <m/>
    <m/>
    <n v="14"/>
    <n v="-29.216999999999999"/>
    <n v="0.88100000000000001"/>
    <n v="0.89500000000000002"/>
    <n v="1542"/>
    <x v="0"/>
    <n v="-29.216999999999999"/>
    <n v="10.812443370582905"/>
  </r>
  <r>
    <n v="17045"/>
    <n v="33"/>
    <x v="23"/>
    <m/>
    <m/>
    <m/>
    <n v="15"/>
    <n v="-28.484000000000002"/>
    <n v="10.474"/>
    <n v="10.64"/>
    <n v="1563.3"/>
    <x v="2"/>
    <n v="-28.484000000000002"/>
    <n v="128.54122621564483"/>
  </r>
  <r>
    <n v="17045"/>
    <n v="33"/>
    <x v="23"/>
    <m/>
    <m/>
    <m/>
    <n v="16"/>
    <n v="-37.61"/>
    <n v="0.223"/>
    <n v="0.22600000000000001"/>
    <n v="1661.1"/>
    <x v="3"/>
    <n v="-37.61"/>
    <n v="2.7302929628511023"/>
  </r>
  <r>
    <n v="17045"/>
    <n v="33"/>
    <x v="23"/>
    <m/>
    <m/>
    <m/>
    <n v="17"/>
    <n v="-34.401000000000003"/>
    <n v="1.0960000000000001"/>
    <n v="1.113"/>
    <n v="1668.9"/>
    <x v="4"/>
    <n v="-34.401000000000003"/>
    <n v="13.446088794926004"/>
  </r>
  <r>
    <n v="17045"/>
    <n v="33"/>
    <x v="23"/>
    <m/>
    <m/>
    <m/>
    <n v="18"/>
    <n v="-44.8"/>
    <n v="0.502"/>
    <n v="0.51"/>
    <n v="1673.3"/>
    <x v="0"/>
    <n v="-44.8"/>
    <n v="6.161280579885231"/>
  </r>
  <r>
    <n v="17045"/>
    <n v="33"/>
    <x v="23"/>
    <m/>
    <m/>
    <m/>
    <n v="19"/>
    <n v="-34.398000000000003"/>
    <n v="0.96899999999999997"/>
    <n v="0.98399999999999999"/>
    <n v="1717.4"/>
    <x v="0"/>
    <n v="-34.398000000000003"/>
    <n v="11.887647236484447"/>
  </r>
  <r>
    <n v="17045"/>
    <n v="33"/>
    <x v="23"/>
    <m/>
    <m/>
    <m/>
    <n v="20"/>
    <n v="-37.06"/>
    <n v="0.39600000000000002"/>
    <n v="0.40200000000000002"/>
    <n v="1811.8"/>
    <x v="0"/>
    <n v="-37.06"/>
    <n v="4.8565388100271818"/>
  </r>
  <r>
    <n v="17045"/>
    <n v="33"/>
    <x v="23"/>
    <m/>
    <m/>
    <m/>
    <n v="21"/>
    <n v="-34.698"/>
    <n v="1.4330000000000001"/>
    <n v="1.456"/>
    <n v="1835.4"/>
    <x v="5"/>
    <n v="-34.698"/>
    <n v="17.58985200845666"/>
  </r>
  <r>
    <n v="17045"/>
    <n v="33"/>
    <x v="23"/>
    <m/>
    <m/>
    <m/>
    <n v="22"/>
    <n v="-30.111999999999998"/>
    <n v="26.917999999999999"/>
    <n v="27.341999999999999"/>
    <n v="1869.7"/>
    <x v="6"/>
    <n v="-30.111999999999998"/>
    <n v="330.31712473572941"/>
  </r>
  <r>
    <n v="17045"/>
    <n v="33"/>
    <x v="23"/>
    <m/>
    <m/>
    <m/>
    <n v="23"/>
    <n v="-40.898000000000003"/>
    <n v="0.34399999999999997"/>
    <n v="0.35"/>
    <n v="1956.7"/>
    <x v="3"/>
    <n v="-40.898000000000003"/>
    <n v="4.2283298097251585"/>
  </r>
  <r>
    <n v="17045"/>
    <n v="33"/>
    <x v="23"/>
    <m/>
    <m/>
    <m/>
    <n v="24"/>
    <n v="-35.146000000000001"/>
    <n v="0.89"/>
    <n v="0.90400000000000003"/>
    <n v="1963.1"/>
    <x v="0"/>
    <n v="-35.146000000000001"/>
    <n v="10.921171851404409"/>
  </r>
  <r>
    <n v="17045"/>
    <n v="33"/>
    <x v="23"/>
    <m/>
    <m/>
    <m/>
    <n v="25"/>
    <n v="-39.457999999999998"/>
    <n v="0.50700000000000001"/>
    <n v="0.51500000000000001"/>
    <n v="1968.6"/>
    <x v="0"/>
    <n v="-39.457999999999998"/>
    <n v="6.221685291452733"/>
  </r>
  <r>
    <n v="17045"/>
    <n v="33"/>
    <x v="23"/>
    <m/>
    <m/>
    <m/>
    <n v="26"/>
    <n v="-36.51"/>
    <n v="0.30599999999999999"/>
    <n v="0.311"/>
    <n v="1975.1"/>
    <x v="0"/>
    <n v="-36.51"/>
    <n v="3.7571730594986406"/>
  </r>
  <r>
    <n v="17045"/>
    <n v="33"/>
    <x v="23"/>
    <m/>
    <m/>
    <m/>
    <n v="27"/>
    <n v="-35.881"/>
    <n v="0.495"/>
    <n v="0.503"/>
    <n v="2008.1"/>
    <x v="0"/>
    <n v="-35.881"/>
    <n v="6.0767139836907278"/>
  </r>
  <r>
    <n v="17045"/>
    <n v="33"/>
    <x v="23"/>
    <m/>
    <m/>
    <m/>
    <n v="28"/>
    <n v="-34.201999999999998"/>
    <n v="2.6179999999999999"/>
    <n v="2.6589999999999998"/>
    <n v="2101.6999999999998"/>
    <x v="7"/>
    <n v="-34.201999999999998"/>
    <n v="32.123225611597704"/>
  </r>
  <r>
    <n v="17045"/>
    <n v="33"/>
    <x v="23"/>
    <m/>
    <m/>
    <m/>
    <n v="29"/>
    <n v="-33.645000000000003"/>
    <n v="21.358000000000001"/>
    <n v="21.693000000000001"/>
    <n v="2113"/>
    <x v="8"/>
    <n v="-33.645000000000003"/>
    <n v="262.07188160676532"/>
  </r>
  <r>
    <n v="17045"/>
    <n v="33"/>
    <x v="23"/>
    <m/>
    <m/>
    <m/>
    <n v="30"/>
    <n v="4.2130000000000001"/>
    <n v="0.28999999999999998"/>
    <n v="0.29399999999999998"/>
    <n v="2123.9"/>
    <x v="0"/>
    <n v="4.2130000000000001"/>
    <n v="3.551797040169133"/>
  </r>
  <r>
    <n v="17045"/>
    <n v="33"/>
    <x v="23"/>
    <m/>
    <m/>
    <m/>
    <n v="31"/>
    <n v="-34.183"/>
    <n v="9.968"/>
    <n v="10.125"/>
    <n v="2146.4"/>
    <x v="10"/>
    <n v="-34.183"/>
    <n v="122.31954092419208"/>
  </r>
  <r>
    <n v="17045"/>
    <n v="33"/>
    <x v="23"/>
    <m/>
    <m/>
    <m/>
    <n v="32"/>
    <n v="-41.695999999999998"/>
    <n v="0.498"/>
    <n v="0.50600000000000001"/>
    <n v="2224"/>
    <x v="0"/>
    <n v="-41.695999999999998"/>
    <n v="6.1129568106312293"/>
  </r>
  <r>
    <n v="17045"/>
    <n v="33"/>
    <x v="23"/>
    <m/>
    <m/>
    <m/>
    <n v="33"/>
    <n v="-37.354999999999997"/>
    <n v="1.573"/>
    <n v="1.5980000000000001"/>
    <n v="2257.6"/>
    <x v="11"/>
    <n v="-37.354999999999997"/>
    <n v="19.305345816973723"/>
  </r>
  <r>
    <n v="17045"/>
    <n v="33"/>
    <x v="23"/>
    <m/>
    <m/>
    <m/>
    <n v="34"/>
    <n v="-36.523000000000003"/>
    <n v="0.317"/>
    <n v="0.32200000000000001"/>
    <n v="2321.4"/>
    <x v="0"/>
    <n v="-36.523000000000003"/>
    <n v="3.890063424947146"/>
  </r>
  <r>
    <n v="17045"/>
    <n v="33"/>
    <x v="23"/>
    <m/>
    <m/>
    <m/>
    <n v="35"/>
    <n v="-35.350999999999999"/>
    <n v="0.224"/>
    <n v="0.22800000000000001"/>
    <n v="2344.1"/>
    <x v="0"/>
    <n v="-35.350999999999999"/>
    <n v="2.7544548474781032"/>
  </r>
  <r>
    <n v="17045"/>
    <n v="33"/>
    <x v="23"/>
    <m/>
    <m/>
    <m/>
    <n v="36"/>
    <n v="-34.895000000000003"/>
    <n v="0.45900000000000002"/>
    <n v="0.46600000000000003"/>
    <n v="2393.1"/>
    <x v="0"/>
    <n v="-34.895000000000003"/>
    <n v="5.6297191180912121"/>
  </r>
  <r>
    <n v="17045"/>
    <n v="33"/>
    <x v="23"/>
    <m/>
    <m/>
    <m/>
    <n v="37"/>
    <n v="-38.816000000000003"/>
    <n v="0.11600000000000001"/>
    <n v="0.11700000000000001"/>
    <n v="2478.9"/>
    <x v="0"/>
    <n v="-38.816000000000003"/>
    <n v="1.4134702506795533"/>
  </r>
  <r>
    <n v="17045"/>
    <n v="33"/>
    <x v="23"/>
    <m/>
    <m/>
    <m/>
    <n v="38"/>
    <n v="-36.585000000000001"/>
    <n v="0.26600000000000001"/>
    <n v="0.27"/>
    <n v="2515.9"/>
    <x v="0"/>
    <n v="-36.585000000000001"/>
    <n v="3.2618544246451227"/>
  </r>
  <r>
    <n v="17045"/>
    <n v="33"/>
    <x v="23"/>
    <m/>
    <m/>
    <m/>
    <n v="39"/>
    <n v="-35.024999999999999"/>
    <n v="0.17399999999999999"/>
    <n v="0.17599999999999999"/>
    <n v="2620.6999999999998"/>
    <x v="0"/>
    <n v="-35.024999999999999"/>
    <n v="2.1262458471760799"/>
  </r>
  <r>
    <n v="17046"/>
    <n v="34"/>
    <x v="24"/>
    <m/>
    <m/>
    <m/>
    <n v="1"/>
    <n v="-43.466999999999999"/>
    <n v="140.24600000000001"/>
    <n v="142.428"/>
    <n v="66.7"/>
    <x v="0"/>
    <n v="-43.466999999999999"/>
    <n v="1736.9268292682927"/>
  </r>
  <r>
    <n v="17046"/>
    <n v="34"/>
    <x v="24"/>
    <m/>
    <m/>
    <m/>
    <n v="2"/>
    <n v="-43.534999999999997"/>
    <n v="139.94399999999999"/>
    <n v="142.12100000000001"/>
    <n v="126.4"/>
    <x v="0"/>
    <n v="-43.534999999999997"/>
    <n v="1733.1829268292686"/>
  </r>
  <r>
    <n v="17046"/>
    <n v="34"/>
    <x v="24"/>
    <m/>
    <m/>
    <m/>
    <n v="3"/>
    <n v="-43.576999999999998"/>
    <n v="140.072"/>
    <n v="142.251"/>
    <n v="186.2"/>
    <x v="0"/>
    <n v="-43.576999999999998"/>
    <n v="1734.768292682927"/>
  </r>
  <r>
    <n v="17046"/>
    <n v="34"/>
    <x v="24"/>
    <m/>
    <m/>
    <m/>
    <n v="4"/>
    <n v="-43.6"/>
    <n v="140.21899999999999"/>
    <n v="142.40100000000001"/>
    <n v="245.8"/>
    <x v="0"/>
    <n v="-43.6"/>
    <n v="1736.5975609756101"/>
  </r>
  <r>
    <n v="17046"/>
    <n v="34"/>
    <x v="24"/>
    <m/>
    <m/>
    <m/>
    <n v="5"/>
    <n v="-43.621000000000002"/>
    <n v="140.22"/>
    <n v="142.40199999999999"/>
    <n v="305.60000000000002"/>
    <x v="0"/>
    <n v="-43.621000000000002"/>
    <n v="1736.6097560975609"/>
  </r>
  <r>
    <n v="17046"/>
    <n v="34"/>
    <x v="24"/>
    <m/>
    <m/>
    <m/>
    <n v="6"/>
    <n v="-43.63"/>
    <n v="140.16399999999999"/>
    <n v="142.345"/>
    <n v="365.3"/>
    <x v="0"/>
    <n v="-43.63"/>
    <n v="1735.9146341463415"/>
  </r>
  <r>
    <n v="17046"/>
    <n v="34"/>
    <x v="24"/>
    <m/>
    <m/>
    <m/>
    <n v="7"/>
    <n v="-43.636000000000003"/>
    <n v="140.08000000000001"/>
    <n v="142.25899999999999"/>
    <n v="425.1"/>
    <x v="0"/>
    <n v="-43.636000000000003"/>
    <n v="1734.8658536585365"/>
  </r>
  <r>
    <n v="17046"/>
    <n v="34"/>
    <x v="24"/>
    <m/>
    <m/>
    <m/>
    <n v="8"/>
    <n v="-27.058"/>
    <n v="2.2690000000000001"/>
    <n v="2.3050000000000002"/>
    <n v="868.8"/>
    <x v="0"/>
    <n v="-27.058"/>
    <n v="28.109756097560982"/>
  </r>
  <r>
    <n v="17046"/>
    <n v="34"/>
    <x v="24"/>
    <m/>
    <m/>
    <m/>
    <n v="9"/>
    <n v="-33.090000000000003"/>
    <n v="0.67700000000000005"/>
    <n v="0.68700000000000006"/>
    <n v="995.3"/>
    <x v="0"/>
    <n v="-33.090000000000003"/>
    <n v="8.3780487804878057"/>
  </r>
  <r>
    <n v="17046"/>
    <n v="34"/>
    <x v="24"/>
    <m/>
    <m/>
    <m/>
    <n v="10"/>
    <n v="-32.889000000000003"/>
    <n v="0.54800000000000004"/>
    <n v="0.55700000000000005"/>
    <n v="1127.3"/>
    <x v="0"/>
    <n v="-32.889000000000003"/>
    <n v="6.7926829268292686"/>
  </r>
  <r>
    <n v="17046"/>
    <n v="34"/>
    <x v="24"/>
    <m/>
    <m/>
    <m/>
    <n v="11"/>
    <n v="-29.01"/>
    <n v="3.2290000000000001"/>
    <n v="3.28"/>
    <n v="1229.5"/>
    <x v="1"/>
    <n v="-29.01"/>
    <n v="40"/>
  </r>
  <r>
    <n v="17046"/>
    <n v="34"/>
    <x v="24"/>
    <m/>
    <m/>
    <m/>
    <n v="12"/>
    <n v="-33.270000000000003"/>
    <n v="1.036"/>
    <n v="1.052"/>
    <n v="1347"/>
    <x v="0"/>
    <n v="-33.270000000000003"/>
    <n v="12.829268292682928"/>
  </r>
  <r>
    <n v="17046"/>
    <n v="34"/>
    <x v="24"/>
    <m/>
    <m/>
    <m/>
    <n v="13"/>
    <n v="-33.198999999999998"/>
    <n v="0.56799999999999995"/>
    <n v="0.57699999999999996"/>
    <n v="1410.3"/>
    <x v="0"/>
    <n v="-33.198999999999998"/>
    <n v="7.0365853658536581"/>
  </r>
  <r>
    <n v="17046"/>
    <n v="34"/>
    <x v="24"/>
    <m/>
    <m/>
    <m/>
    <n v="14"/>
    <n v="-29.042999999999999"/>
    <n v="0.89100000000000001"/>
    <n v="0.90500000000000003"/>
    <n v="1542.4"/>
    <x v="0"/>
    <n v="-29.042999999999999"/>
    <n v="11.036585365853659"/>
  </r>
  <r>
    <n v="17046"/>
    <n v="34"/>
    <x v="24"/>
    <m/>
    <m/>
    <m/>
    <n v="15"/>
    <n v="-28.513000000000002"/>
    <n v="10.597"/>
    <n v="10.763999999999999"/>
    <n v="1563.7"/>
    <x v="2"/>
    <n v="-28.513000000000002"/>
    <n v="131.26829268292684"/>
  </r>
  <r>
    <n v="17046"/>
    <n v="34"/>
    <x v="24"/>
    <m/>
    <m/>
    <m/>
    <n v="16"/>
    <n v="-38.304000000000002"/>
    <n v="0.224"/>
    <n v="0.22800000000000001"/>
    <n v="1661.6"/>
    <x v="3"/>
    <n v="-38.304000000000002"/>
    <n v="2.780487804878049"/>
  </r>
  <r>
    <n v="17046"/>
    <n v="34"/>
    <x v="24"/>
    <m/>
    <m/>
    <m/>
    <n v="17"/>
    <n v="-34.664000000000001"/>
    <n v="1.08"/>
    <n v="1.097"/>
    <n v="1669.5"/>
    <x v="4"/>
    <n v="-34.664000000000001"/>
    <n v="13.378048780487806"/>
  </r>
  <r>
    <n v="17046"/>
    <n v="34"/>
    <x v="24"/>
    <m/>
    <m/>
    <m/>
    <n v="18"/>
    <n v="-44.917999999999999"/>
    <n v="0.51700000000000002"/>
    <n v="0.52500000000000002"/>
    <n v="1673.9"/>
    <x v="0"/>
    <n v="-44.917999999999999"/>
    <n v="6.4024390243902438"/>
  </r>
  <r>
    <n v="17046"/>
    <n v="34"/>
    <x v="24"/>
    <m/>
    <m/>
    <m/>
    <n v="19"/>
    <n v="-34.237000000000002"/>
    <n v="0.98"/>
    <n v="0.996"/>
    <n v="1718"/>
    <x v="12"/>
    <n v="-34.237000000000002"/>
    <n v="12.146341463414634"/>
  </r>
  <r>
    <n v="17046"/>
    <n v="34"/>
    <x v="24"/>
    <m/>
    <m/>
    <m/>
    <n v="20"/>
    <n v="-36.889000000000003"/>
    <n v="0.39700000000000002"/>
    <n v="0.40400000000000003"/>
    <n v="1812.2"/>
    <x v="0"/>
    <n v="-36.889000000000003"/>
    <n v="4.9268292682926838"/>
  </r>
  <r>
    <n v="17046"/>
    <n v="34"/>
    <x v="24"/>
    <m/>
    <m/>
    <m/>
    <n v="21"/>
    <n v="-35.325000000000003"/>
    <n v="1.4159999999999999"/>
    <n v="1.4379999999999999"/>
    <n v="1835.9"/>
    <x v="5"/>
    <n v="-35.325000000000003"/>
    <n v="17.536585365853657"/>
  </r>
  <r>
    <n v="17046"/>
    <n v="34"/>
    <x v="24"/>
    <m/>
    <m/>
    <m/>
    <n v="22"/>
    <n v="-30.06"/>
    <n v="27.262"/>
    <n v="27.692"/>
    <n v="1870.3"/>
    <x v="6"/>
    <n v="-30.06"/>
    <n v="337.70731707317077"/>
  </r>
  <r>
    <n v="17046"/>
    <n v="34"/>
    <x v="24"/>
    <m/>
    <m/>
    <m/>
    <n v="23"/>
    <n v="-38.682000000000002"/>
    <n v="0.34399999999999997"/>
    <n v="0.34899999999999998"/>
    <n v="1957.1"/>
    <x v="3"/>
    <n v="-38.682000000000002"/>
    <n v="4.2560975609756095"/>
  </r>
  <r>
    <n v="17046"/>
    <n v="34"/>
    <x v="24"/>
    <m/>
    <m/>
    <m/>
    <n v="24"/>
    <n v="-35.420999999999999"/>
    <n v="0.876"/>
    <n v="0.89"/>
    <n v="1963.6"/>
    <x v="0"/>
    <n v="-35.420999999999999"/>
    <n v="10.853658536585368"/>
  </r>
  <r>
    <n v="17046"/>
    <n v="34"/>
    <x v="24"/>
    <m/>
    <m/>
    <m/>
    <n v="25"/>
    <n v="-39.707000000000001"/>
    <n v="0.51300000000000001"/>
    <n v="0.52100000000000002"/>
    <n v="1969"/>
    <x v="0"/>
    <n v="-39.707000000000001"/>
    <n v="6.3536585365853657"/>
  </r>
  <r>
    <n v="17046"/>
    <n v="34"/>
    <x v="24"/>
    <m/>
    <m/>
    <m/>
    <n v="26"/>
    <n v="-35.869999999999997"/>
    <n v="0.28599999999999998"/>
    <n v="0.28999999999999998"/>
    <n v="1975.5"/>
    <x v="0"/>
    <n v="-35.869999999999997"/>
    <n v="3.5365853658536581"/>
  </r>
  <r>
    <n v="17046"/>
    <n v="34"/>
    <x v="24"/>
    <m/>
    <m/>
    <m/>
    <n v="27"/>
    <n v="-34.850999999999999"/>
    <n v="0.5"/>
    <n v="0.50800000000000001"/>
    <n v="2008.7"/>
    <x v="0"/>
    <n v="-34.850999999999999"/>
    <n v="6.1951219512195124"/>
  </r>
  <r>
    <n v="17046"/>
    <n v="34"/>
    <x v="24"/>
    <m/>
    <m/>
    <m/>
    <n v="28"/>
    <n v="-35.017000000000003"/>
    <n v="2.5830000000000002"/>
    <n v="2.6240000000000001"/>
    <n v="2102.3000000000002"/>
    <x v="7"/>
    <n v="-35.017000000000003"/>
    <n v="32"/>
  </r>
  <r>
    <n v="17046"/>
    <n v="34"/>
    <x v="24"/>
    <m/>
    <m/>
    <m/>
    <n v="29"/>
    <n v="-33.405999999999999"/>
    <n v="23.018000000000001"/>
    <n v="23.38"/>
    <n v="2113.4"/>
    <x v="8"/>
    <n v="-33.405999999999999"/>
    <n v="285.1219512195122"/>
  </r>
  <r>
    <n v="17046"/>
    <n v="34"/>
    <x v="24"/>
    <m/>
    <m/>
    <m/>
    <n v="30"/>
    <n v="-38.081000000000003"/>
    <n v="2.508"/>
    <n v="2.548"/>
    <n v="2124.3000000000002"/>
    <x v="9"/>
    <n v="-38.081000000000003"/>
    <n v="31.073170731707318"/>
  </r>
  <r>
    <n v="17046"/>
    <n v="34"/>
    <x v="24"/>
    <m/>
    <m/>
    <m/>
    <n v="31"/>
    <n v="-37.631999999999998"/>
    <n v="0.86599999999999999"/>
    <n v="0.879"/>
    <n v="2131"/>
    <x v="0"/>
    <n v="-37.631999999999998"/>
    <n v="10.719512195121952"/>
  </r>
  <r>
    <n v="17046"/>
    <n v="34"/>
    <x v="24"/>
    <m/>
    <m/>
    <m/>
    <n v="32"/>
    <n v="-36.423999999999999"/>
    <n v="0.309"/>
    <n v="0.314"/>
    <n v="2138.6999999999998"/>
    <x v="3"/>
    <n v="-36.423999999999999"/>
    <n v="3.8292682926829267"/>
  </r>
  <r>
    <n v="17046"/>
    <n v="34"/>
    <x v="24"/>
    <m/>
    <m/>
    <m/>
    <n v="33"/>
    <n v="-33.798999999999999"/>
    <n v="11.496"/>
    <n v="11.676"/>
    <n v="2146.8000000000002"/>
    <x v="10"/>
    <n v="-33.798999999999999"/>
    <n v="142.39024390243904"/>
  </r>
  <r>
    <n v="17046"/>
    <n v="34"/>
    <x v="24"/>
    <m/>
    <m/>
    <m/>
    <n v="34"/>
    <n v="-26.779"/>
    <n v="0.89600000000000002"/>
    <n v="0.91100000000000003"/>
    <n v="2167.5"/>
    <x v="0"/>
    <n v="-26.779"/>
    <n v="11.109756097560977"/>
  </r>
  <r>
    <n v="17046"/>
    <n v="34"/>
    <x v="24"/>
    <m/>
    <m/>
    <m/>
    <n v="35"/>
    <n v="-39.795999999999999"/>
    <n v="0.48099999999999998"/>
    <n v="0.48899999999999999"/>
    <n v="2224.4"/>
    <x v="0"/>
    <n v="-39.795999999999999"/>
    <n v="5.963414634146341"/>
  </r>
  <r>
    <n v="17046"/>
    <n v="34"/>
    <x v="24"/>
    <m/>
    <m/>
    <m/>
    <n v="36"/>
    <n v="-37.122"/>
    <n v="1.6739999999999999"/>
    <n v="1.7"/>
    <n v="2258"/>
    <x v="11"/>
    <n v="-37.122"/>
    <n v="20.731707317073173"/>
  </r>
  <r>
    <n v="17046"/>
    <n v="34"/>
    <x v="24"/>
    <m/>
    <m/>
    <m/>
    <n v="37"/>
    <n v="-37.844000000000001"/>
    <n v="0.32100000000000001"/>
    <n v="0.32600000000000001"/>
    <n v="2321.8000000000002"/>
    <x v="0"/>
    <n v="-37.844000000000001"/>
    <n v="3.975609756097561"/>
  </r>
  <r>
    <n v="17046"/>
    <n v="34"/>
    <x v="24"/>
    <m/>
    <m/>
    <m/>
    <n v="38"/>
    <n v="-36.323"/>
    <n v="0.222"/>
    <n v="0.22500000000000001"/>
    <n v="2344.6"/>
    <x v="0"/>
    <n v="-36.323"/>
    <n v="2.7439024390243905"/>
  </r>
  <r>
    <n v="17046"/>
    <n v="34"/>
    <x v="24"/>
    <m/>
    <m/>
    <m/>
    <n v="39"/>
    <n v="-34.978999999999999"/>
    <n v="0.45700000000000002"/>
    <n v="0.46500000000000002"/>
    <n v="2393.5"/>
    <x v="0"/>
    <n v="-34.978999999999999"/>
    <n v="5.6707317073170742"/>
  </r>
  <r>
    <n v="17046"/>
    <n v="34"/>
    <x v="24"/>
    <m/>
    <m/>
    <m/>
    <n v="40"/>
    <n v="-35.463000000000001"/>
    <n v="0.26500000000000001"/>
    <n v="0.26900000000000002"/>
    <n v="2516.4"/>
    <x v="0"/>
    <n v="-35.463000000000001"/>
    <n v="3.280487804878049"/>
  </r>
  <r>
    <n v="17046"/>
    <n v="34"/>
    <x v="24"/>
    <m/>
    <m/>
    <m/>
    <n v="41"/>
    <n v="-36.356000000000002"/>
    <n v="0.17399999999999999"/>
    <n v="0.17599999999999999"/>
    <n v="2620.9"/>
    <x v="0"/>
    <n v="-36.356000000000002"/>
    <n v="2.1463414634146343"/>
  </r>
  <r>
    <n v="17047"/>
    <n v="35"/>
    <x v="25"/>
    <m/>
    <m/>
    <m/>
    <n v="1"/>
    <n v="-43.484000000000002"/>
    <n v="140.542"/>
    <n v="142.72900000000001"/>
    <n v="66.7"/>
    <x v="0"/>
    <n v="-43.484000000000002"/>
    <n v="1670.8106526192569"/>
  </r>
  <r>
    <n v="17047"/>
    <n v="35"/>
    <x v="25"/>
    <m/>
    <m/>
    <m/>
    <n v="2"/>
    <n v="-43.564999999999998"/>
    <n v="140.30699999999999"/>
    <n v="142.49100000000001"/>
    <n v="126.4"/>
    <x v="0"/>
    <n v="-43.564999999999998"/>
    <n v="1668.0245829675155"/>
  </r>
  <r>
    <n v="17047"/>
    <n v="35"/>
    <x v="25"/>
    <m/>
    <m/>
    <m/>
    <n v="3"/>
    <n v="-43.6"/>
    <n v="140.23699999999999"/>
    <n v="142.41900000000001"/>
    <n v="186.2"/>
    <x v="0"/>
    <n v="-43.6"/>
    <n v="1667.1817383669886"/>
  </r>
  <r>
    <n v="17047"/>
    <n v="35"/>
    <x v="25"/>
    <m/>
    <m/>
    <m/>
    <n v="4"/>
    <n v="-43.637"/>
    <n v="140.244"/>
    <n v="142.42599999999999"/>
    <n v="245.8"/>
    <x v="0"/>
    <n v="-43.637"/>
    <n v="1667.2636815920398"/>
  </r>
  <r>
    <n v="17047"/>
    <n v="35"/>
    <x v="25"/>
    <m/>
    <m/>
    <m/>
    <n v="5"/>
    <n v="-43.646000000000001"/>
    <n v="140.31"/>
    <n v="142.49299999999999"/>
    <n v="305.60000000000002"/>
    <x v="0"/>
    <n v="-43.646000000000001"/>
    <n v="1668.04799531753"/>
  </r>
  <r>
    <n v="17047"/>
    <n v="35"/>
    <x v="25"/>
    <m/>
    <m/>
    <m/>
    <n v="6"/>
    <n v="-43.661000000000001"/>
    <n v="140.35"/>
    <n v="142.53399999999999"/>
    <n v="365.3"/>
    <x v="0"/>
    <n v="-43.661000000000001"/>
    <n v="1668.5279484928299"/>
  </r>
  <r>
    <n v="17047"/>
    <n v="35"/>
    <x v="25"/>
    <m/>
    <m/>
    <m/>
    <n v="7"/>
    <n v="-43.664999999999999"/>
    <n v="140.233"/>
    <n v="142.41499999999999"/>
    <n v="425.1"/>
    <x v="0"/>
    <n v="-43.664999999999999"/>
    <n v="1667.1349136669594"/>
  </r>
  <r>
    <n v="17047"/>
    <n v="35"/>
    <x v="25"/>
    <m/>
    <m/>
    <m/>
    <n v="8"/>
    <n v="-27.593"/>
    <n v="2.33"/>
    <n v="2.367"/>
    <n v="869"/>
    <x v="0"/>
    <n v="-27.593"/>
    <n v="27.70851624231782"/>
  </r>
  <r>
    <n v="17047"/>
    <n v="35"/>
    <x v="25"/>
    <m/>
    <m/>
    <m/>
    <n v="9"/>
    <n v="-33.082000000000001"/>
    <n v="0.67200000000000004"/>
    <n v="0.68200000000000005"/>
    <n v="995"/>
    <x v="0"/>
    <n v="-33.082000000000001"/>
    <n v="7.9836113549897583"/>
  </r>
  <r>
    <n v="17047"/>
    <n v="35"/>
    <x v="25"/>
    <m/>
    <m/>
    <m/>
    <n v="10"/>
    <n v="-32.329000000000001"/>
    <n v="0.60599999999999998"/>
    <n v="0.61499999999999999"/>
    <n v="1127.0999999999999"/>
    <x v="0"/>
    <n v="-32.329000000000001"/>
    <n v="7.1992976294995614"/>
  </r>
  <r>
    <n v="17047"/>
    <n v="35"/>
    <x v="25"/>
    <m/>
    <m/>
    <m/>
    <n v="11"/>
    <n v="-29.01"/>
    <n v="3.3639999999999999"/>
    <n v="3.4169999999999998"/>
    <n v="1229.0999999999999"/>
    <x v="1"/>
    <n v="-29.01"/>
    <n v="40"/>
  </r>
  <r>
    <n v="17047"/>
    <n v="35"/>
    <x v="25"/>
    <m/>
    <m/>
    <m/>
    <n v="12"/>
    <n v="-33.323999999999998"/>
    <n v="1.0269999999999999"/>
    <n v="1.0429999999999999"/>
    <n v="1346.6"/>
    <x v="0"/>
    <n v="-33.323999999999998"/>
    <n v="12.209540532630962"/>
  </r>
  <r>
    <n v="17047"/>
    <n v="35"/>
    <x v="25"/>
    <m/>
    <m/>
    <m/>
    <n v="13"/>
    <n v="-32.555"/>
    <n v="0.56599999999999995"/>
    <n v="0.57499999999999996"/>
    <n v="1409.9"/>
    <x v="0"/>
    <n v="-32.555"/>
    <n v="6.7310506292069059"/>
  </r>
  <r>
    <n v="17047"/>
    <n v="35"/>
    <x v="25"/>
    <m/>
    <m/>
    <m/>
    <n v="14"/>
    <n v="-29.445"/>
    <n v="0.93"/>
    <n v="0.94399999999999995"/>
    <n v="1542"/>
    <x v="0"/>
    <n v="-29.445"/>
    <n v="11.050629206906644"/>
  </r>
  <r>
    <n v="17047"/>
    <n v="35"/>
    <x v="25"/>
    <m/>
    <m/>
    <m/>
    <n v="15"/>
    <n v="-28.331"/>
    <n v="11.039"/>
    <n v="11.214"/>
    <n v="1563.3"/>
    <x v="2"/>
    <n v="-28.331"/>
    <n v="131.27304653204567"/>
  </r>
  <r>
    <n v="17047"/>
    <n v="35"/>
    <x v="25"/>
    <m/>
    <m/>
    <m/>
    <n v="16"/>
    <n v="-38.231000000000002"/>
    <n v="0.23300000000000001"/>
    <n v="0.23599999999999999"/>
    <n v="1661.1"/>
    <x v="3"/>
    <n v="-38.231000000000002"/>
    <n v="2.7626573017266609"/>
  </r>
  <r>
    <n v="17047"/>
    <n v="35"/>
    <x v="25"/>
    <m/>
    <m/>
    <m/>
    <n v="17"/>
    <n v="-34.475000000000001"/>
    <n v="1.079"/>
    <n v="1.0960000000000001"/>
    <n v="1668.9"/>
    <x v="4"/>
    <n v="-34.475000000000001"/>
    <n v="12.829967808018733"/>
  </r>
  <r>
    <n v="17047"/>
    <n v="35"/>
    <x v="25"/>
    <m/>
    <m/>
    <m/>
    <n v="18"/>
    <n v="-44.802999999999997"/>
    <n v="0.52300000000000002"/>
    <n v="0.53200000000000003"/>
    <n v="1673.3"/>
    <x v="0"/>
    <n v="-44.802999999999997"/>
    <n v="6.2276851038923038"/>
  </r>
  <r>
    <n v="17047"/>
    <n v="35"/>
    <x v="25"/>
    <m/>
    <m/>
    <m/>
    <n v="19"/>
    <n v="-34.189"/>
    <n v="1.0229999999999999"/>
    <n v="1.0389999999999999"/>
    <n v="1717.4"/>
    <x v="12"/>
    <n v="-34.189"/>
    <n v="12.162715832601698"/>
  </r>
  <r>
    <n v="17047"/>
    <n v="35"/>
    <x v="25"/>
    <m/>
    <m/>
    <m/>
    <n v="20"/>
    <n v="-36.725999999999999"/>
    <n v="0.41499999999999998"/>
    <n v="0.42099999999999999"/>
    <n v="1811.8"/>
    <x v="0"/>
    <n v="-36.725999999999999"/>
    <n v="4.9282996780801875"/>
  </r>
  <r>
    <n v="17047"/>
    <n v="35"/>
    <x v="25"/>
    <m/>
    <m/>
    <m/>
    <n v="21"/>
    <n v="-35.457000000000001"/>
    <n v="1.476"/>
    <n v="1.4990000000000001"/>
    <n v="1835.4"/>
    <x v="5"/>
    <n v="-35.457000000000001"/>
    <n v="17.547556335967226"/>
  </r>
  <r>
    <n v="17047"/>
    <n v="35"/>
    <x v="25"/>
    <m/>
    <m/>
    <m/>
    <n v="22"/>
    <n v="-30"/>
    <n v="28.683"/>
    <n v="29.135000000000002"/>
    <n v="1869.9"/>
    <x v="6"/>
    <n v="-30"/>
    <n v="341.0594088381622"/>
  </r>
  <r>
    <n v="17047"/>
    <n v="35"/>
    <x v="25"/>
    <m/>
    <m/>
    <m/>
    <n v="23"/>
    <n v="-38.387999999999998"/>
    <n v="0.36699999999999999"/>
    <n v="0.373"/>
    <n v="1956.4"/>
    <x v="3"/>
    <n v="-38.387999999999998"/>
    <n v="4.3664032777290025"/>
  </r>
  <r>
    <n v="17047"/>
    <n v="35"/>
    <x v="25"/>
    <m/>
    <m/>
    <m/>
    <n v="24"/>
    <n v="-35.168999999999997"/>
    <n v="0.88300000000000001"/>
    <n v="0.89700000000000002"/>
    <n v="1962.9"/>
    <x v="0"/>
    <n v="-35.168999999999997"/>
    <n v="10.500438981562773"/>
  </r>
  <r>
    <n v="17047"/>
    <n v="35"/>
    <x v="25"/>
    <m/>
    <m/>
    <m/>
    <n v="25"/>
    <n v="-39.526000000000003"/>
    <n v="0.53300000000000003"/>
    <n v="0.54100000000000004"/>
    <n v="1968.6"/>
    <x v="0"/>
    <n v="-39.526000000000003"/>
    <n v="6.3330406789581515"/>
  </r>
  <r>
    <n v="17047"/>
    <n v="35"/>
    <x v="25"/>
    <m/>
    <m/>
    <m/>
    <n v="26"/>
    <n v="-33.771000000000001"/>
    <n v="0.28899999999999998"/>
    <n v="0.29399999999999998"/>
    <n v="1975.1"/>
    <x v="0"/>
    <n v="-33.771000000000001"/>
    <n v="3.4416154521510096"/>
  </r>
  <r>
    <n v="17047"/>
    <n v="35"/>
    <x v="25"/>
    <m/>
    <m/>
    <m/>
    <n v="27"/>
    <n v="-34.828000000000003"/>
    <n v="0.53"/>
    <n v="0.53900000000000003"/>
    <n v="2008.1"/>
    <x v="0"/>
    <n v="-34.828000000000003"/>
    <n v="6.3096283289435187"/>
  </r>
  <r>
    <n v="17047"/>
    <n v="35"/>
    <x v="25"/>
    <m/>
    <m/>
    <m/>
    <n v="28"/>
    <n v="-34.116999999999997"/>
    <n v="2.718"/>
    <n v="2.7610000000000001"/>
    <n v="2101.6999999999998"/>
    <x v="7"/>
    <n v="-34.116999999999997"/>
    <n v="32.32074919520047"/>
  </r>
  <r>
    <n v="17047"/>
    <n v="35"/>
    <x v="25"/>
    <m/>
    <m/>
    <m/>
    <n v="29"/>
    <n v="-33.485999999999997"/>
    <n v="24.311"/>
    <n v="24.693000000000001"/>
    <n v="2113"/>
    <x v="8"/>
    <n v="-33.485999999999997"/>
    <n v="289.06057945566289"/>
  </r>
  <r>
    <n v="17047"/>
    <n v="35"/>
    <x v="25"/>
    <m/>
    <m/>
    <m/>
    <n v="30"/>
    <n v="-38.018999999999998"/>
    <n v="2.6749999999999998"/>
    <n v="2.7170000000000001"/>
    <n v="2123.6"/>
    <x v="9"/>
    <n v="-38.018999999999998"/>
    <n v="31.805677494878552"/>
  </r>
  <r>
    <n v="17047"/>
    <n v="35"/>
    <x v="25"/>
    <m/>
    <m/>
    <m/>
    <n v="31"/>
    <n v="-37.813000000000002"/>
    <n v="0.90900000000000003"/>
    <n v="0.92300000000000004"/>
    <n v="2130.5"/>
    <x v="0"/>
    <n v="-37.813000000000002"/>
    <n v="10.804799531753"/>
  </r>
  <r>
    <n v="17047"/>
    <n v="35"/>
    <x v="25"/>
    <m/>
    <m/>
    <m/>
    <n v="32"/>
    <n v="-37.186"/>
    <n v="0.32100000000000001"/>
    <n v="0.32600000000000001"/>
    <n v="2138.1"/>
    <x v="3"/>
    <n v="-37.186"/>
    <n v="3.8162130523851334"/>
  </r>
  <r>
    <n v="17047"/>
    <n v="35"/>
    <x v="25"/>
    <m/>
    <m/>
    <m/>
    <n v="33"/>
    <n v="-33.892000000000003"/>
    <n v="12.154999999999999"/>
    <n v="12.346"/>
    <n v="2146.4"/>
    <x v="10"/>
    <n v="-33.892000000000003"/>
    <n v="144.52443664032779"/>
  </r>
  <r>
    <n v="17047"/>
    <n v="35"/>
    <x v="25"/>
    <m/>
    <m/>
    <m/>
    <n v="34"/>
    <n v="-28.663"/>
    <n v="0.92500000000000004"/>
    <n v="0.94"/>
    <n v="2166.9"/>
    <x v="0"/>
    <n v="-28.663"/>
    <n v="11.003804506877376"/>
  </r>
  <r>
    <n v="17047"/>
    <n v="35"/>
    <x v="25"/>
    <m/>
    <m/>
    <m/>
    <n v="35"/>
    <n v="-41.622"/>
    <n v="0.45400000000000001"/>
    <n v="0.46100000000000002"/>
    <n v="2223.8000000000002"/>
    <x v="0"/>
    <n v="-41.622"/>
    <n v="5.3965466783728422"/>
  </r>
  <r>
    <n v="17047"/>
    <n v="35"/>
    <x v="25"/>
    <m/>
    <m/>
    <m/>
    <n v="36"/>
    <n v="-36.9"/>
    <n v="1.7330000000000001"/>
    <n v="1.7609999999999999"/>
    <n v="2257.4"/>
    <x v="11"/>
    <n v="-36.9"/>
    <n v="20.614574187884109"/>
  </r>
  <r>
    <n v="17047"/>
    <n v="35"/>
    <x v="25"/>
    <m/>
    <m/>
    <m/>
    <n v="37"/>
    <n v="-37.889000000000003"/>
    <n v="0.34399999999999997"/>
    <n v="0.34899999999999998"/>
    <n v="2321.4"/>
    <x v="0"/>
    <n v="-37.889000000000003"/>
    <n v="4.0854550775534095"/>
  </r>
  <r>
    <n v="17047"/>
    <n v="35"/>
    <x v="25"/>
    <m/>
    <m/>
    <m/>
    <n v="38"/>
    <n v="-35.951000000000001"/>
    <n v="0.23"/>
    <n v="0.23300000000000001"/>
    <n v="2344.1"/>
    <x v="0"/>
    <n v="-35.951000000000001"/>
    <n v="2.7275387767047121"/>
  </r>
  <r>
    <n v="17047"/>
    <n v="35"/>
    <x v="25"/>
    <m/>
    <m/>
    <m/>
    <n v="39"/>
    <n v="-35.213000000000001"/>
    <n v="0.45800000000000002"/>
    <n v="0.46500000000000002"/>
    <n v="2393.1"/>
    <x v="0"/>
    <n v="-35.213000000000001"/>
    <n v="5.4433713784021078"/>
  </r>
  <r>
    <n v="17047"/>
    <n v="35"/>
    <x v="25"/>
    <m/>
    <m/>
    <m/>
    <n v="40"/>
    <n v="-36.652999999999999"/>
    <n v="0.26500000000000001"/>
    <n v="0.26900000000000002"/>
    <n v="2515.9"/>
    <x v="0"/>
    <n v="-36.652999999999999"/>
    <n v="3.1489610769681011"/>
  </r>
  <r>
    <n v="17047"/>
    <n v="35"/>
    <x v="25"/>
    <m/>
    <m/>
    <m/>
    <n v="41"/>
    <n v="-35.167999999999999"/>
    <n v="0.16900000000000001"/>
    <n v="0.17199999999999999"/>
    <n v="2620.6999999999998"/>
    <x v="0"/>
    <n v="-35.167999999999999"/>
    <n v="2.013462101258413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Data" updatedVersion="6" minRefreshableVersion="3" showMemberPropertyTips="0" useAutoFormatting="1" rowGrandTotals="0" colGrandTotals="0" itemPrintTitles="1" createdVersion="1" indent="0" compact="0" compactData="0" gridDropZones="1">
  <location ref="A16:E31" firstHeaderRow="1" firstDataRow="3" firstDataCol="1"/>
  <pivotFields count="14">
    <pivotField compact="0" outline="0" subtotalTop="0" showAll="0" includeNewItemsInFilter="1"/>
    <pivotField compact="0" outline="0" subtotalTop="0" showAll="0" includeNewItemsInFilter="1"/>
    <pivotField axis="axisCol" compact="0" outline="0" subtotalTop="0" showAll="0" includeNewItemsInFilter="1" sortType="ascending">
      <items count="27">
        <item h="1" x="0"/>
        <item h="1" x="1"/>
        <item h="1" x="2"/>
        <item h="1" x="3"/>
        <item h="1" x="4"/>
        <item h="1" x="5"/>
        <item x="6"/>
        <item x="7"/>
        <item h="1" x="8"/>
        <item h="1" x="9"/>
        <item h="1" x="10"/>
        <item h="1" x="11"/>
        <item h="1" x="12"/>
        <item h="1" x="13"/>
        <item h="1" x="14"/>
        <item h="1" x="15"/>
        <item h="1" x="16"/>
        <item h="1" x="17"/>
        <item h="1" x="18"/>
        <item h="1" x="19"/>
        <item h="1" x="20"/>
        <item h="1" x="21"/>
        <item h="1" x="22"/>
        <item h="1" x="23"/>
        <item h="1" x="24"/>
        <item h="1" x="25"/>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sortType="ascending">
      <items count="22">
        <item h="1" x="3"/>
        <item x="1"/>
        <item x="19"/>
        <item x="2"/>
        <item x="20"/>
        <item x="12"/>
        <item x="6"/>
        <item x="5"/>
        <item x="10"/>
        <item x="13"/>
        <item x="8"/>
        <item x="9"/>
        <item x="7"/>
        <item x="11"/>
        <item x="15"/>
        <item x="16"/>
        <item x="18"/>
        <item x="17"/>
        <item x="4"/>
        <item x="14"/>
        <item h="1" x="0"/>
        <item t="default"/>
      </items>
    </pivotField>
    <pivotField dataField="1" compact="0" outline="0" subtotalTop="0" showAll="0" includeNewItemsInFilter="1"/>
    <pivotField compact="0" outline="0" subtotalTop="0" showAll="0" includeNewItemsInFilter="1"/>
  </pivotFields>
  <rowFields count="1">
    <field x="11"/>
  </rowFields>
  <rowItems count="13">
    <i>
      <x v="1"/>
    </i>
    <i>
      <x v="3"/>
    </i>
    <i>
      <x v="5"/>
    </i>
    <i>
      <x v="6"/>
    </i>
    <i>
      <x v="7"/>
    </i>
    <i>
      <x v="8"/>
    </i>
    <i>
      <x v="10"/>
    </i>
    <i>
      <x v="12"/>
    </i>
    <i>
      <x v="13"/>
    </i>
    <i>
      <x v="14"/>
    </i>
    <i>
      <x v="15"/>
    </i>
    <i>
      <x v="16"/>
    </i>
    <i>
      <x v="17"/>
    </i>
  </rowItems>
  <colFields count="2">
    <field x="2"/>
    <field x="-2"/>
  </colFields>
  <colItems count="4">
    <i>
      <x v="6"/>
      <x/>
    </i>
    <i r="1" i="1">
      <x v="1"/>
    </i>
    <i>
      <x v="7"/>
      <x/>
    </i>
    <i r="1" i="1">
      <x v="1"/>
    </i>
  </colItems>
  <dataFields count="2">
    <dataField name="Average of final d13C" fld="12" subtotal="average" baseField="11" baseItem="16" numFmtId="2"/>
    <dataField name="StdDev of final d13C2" fld="12" subtotal="stdDev" baseField="11" baseItem="13" numFmtId="2"/>
  </dataFields>
  <formats count="2">
    <format dxfId="1">
      <pivotArea outline="0" fieldPosition="0"/>
    </format>
    <format dxfId="0">
      <pivotArea type="all" dataOnly="0" outline="0" fieldPosition="0"/>
    </format>
  </formats>
  <pivotTableStyleInfo name="PivotStyleLight16" showRowHeaders="1" showColHeaders="1" showRowStripes="0" showColStripes="0" showLastColumn="1"/>
</pivotTableDefinition>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8"/>
  <sheetViews>
    <sheetView tabSelected="1" zoomScale="85" zoomScaleNormal="85" workbookViewId="0">
      <selection activeCell="G19" sqref="G19"/>
    </sheetView>
  </sheetViews>
  <sheetFormatPr defaultRowHeight="16.5" x14ac:dyDescent="0.3"/>
  <cols>
    <col min="1" max="1" width="18.75" customWidth="1"/>
    <col min="2" max="2" width="21.5" style="1" customWidth="1"/>
    <col min="3" max="3" width="22.625" style="1" bestFit="1" customWidth="1"/>
    <col min="4" max="4" width="22.5" bestFit="1" customWidth="1"/>
    <col min="5" max="5" width="22.625" bestFit="1" customWidth="1"/>
    <col min="6" max="6" width="20" customWidth="1"/>
    <col min="7" max="7" width="20" style="1" customWidth="1"/>
    <col min="8" max="88" width="20" customWidth="1"/>
    <col min="89" max="147" width="20" bestFit="1" customWidth="1"/>
  </cols>
  <sheetData>
    <row r="1" spans="1:7" x14ac:dyDescent="0.3">
      <c r="A1" s="2" t="s">
        <v>24</v>
      </c>
      <c r="B1"/>
      <c r="C1"/>
      <c r="G1"/>
    </row>
    <row r="2" spans="1:7" x14ac:dyDescent="0.3">
      <c r="B2"/>
      <c r="C2"/>
      <c r="G2"/>
    </row>
    <row r="3" spans="1:7" x14ac:dyDescent="0.3">
      <c r="A3" t="s">
        <v>28</v>
      </c>
      <c r="B3"/>
      <c r="C3"/>
      <c r="G3"/>
    </row>
    <row r="4" spans="1:7" x14ac:dyDescent="0.3">
      <c r="B4"/>
      <c r="C4"/>
      <c r="G4"/>
    </row>
    <row r="5" spans="1:7" x14ac:dyDescent="0.3">
      <c r="A5" t="s">
        <v>29</v>
      </c>
      <c r="B5"/>
      <c r="C5"/>
      <c r="G5"/>
    </row>
    <row r="6" spans="1:7" x14ac:dyDescent="0.3">
      <c r="B6"/>
      <c r="C6"/>
      <c r="G6"/>
    </row>
    <row r="7" spans="1:7" x14ac:dyDescent="0.3">
      <c r="A7" s="2" t="s">
        <v>25</v>
      </c>
      <c r="B7" t="s">
        <v>30</v>
      </c>
      <c r="C7"/>
      <c r="G7"/>
    </row>
    <row r="8" spans="1:7" x14ac:dyDescent="0.3">
      <c r="B8" t="s">
        <v>31</v>
      </c>
      <c r="C8"/>
      <c r="G8"/>
    </row>
    <row r="9" spans="1:7" x14ac:dyDescent="0.3">
      <c r="B9" t="s">
        <v>32</v>
      </c>
      <c r="C9"/>
      <c r="G9"/>
    </row>
    <row r="10" spans="1:7" x14ac:dyDescent="0.3">
      <c r="B10" t="s">
        <v>26</v>
      </c>
      <c r="C10"/>
      <c r="G10"/>
    </row>
    <row r="11" spans="1:7" x14ac:dyDescent="0.3">
      <c r="B11"/>
      <c r="C11"/>
      <c r="G11"/>
    </row>
    <row r="12" spans="1:7" x14ac:dyDescent="0.3">
      <c r="A12" s="2" t="s">
        <v>27</v>
      </c>
      <c r="B12"/>
      <c r="C12"/>
      <c r="G12"/>
    </row>
    <row r="16" spans="1:7" x14ac:dyDescent="0.3">
      <c r="A16" s="7"/>
      <c r="B16" s="8" t="s">
        <v>13</v>
      </c>
      <c r="C16" s="8" t="s">
        <v>16</v>
      </c>
      <c r="D16" s="7"/>
      <c r="E16" s="7"/>
      <c r="G16"/>
    </row>
    <row r="17" spans="1:7" x14ac:dyDescent="0.3">
      <c r="A17" s="7"/>
      <c r="B17" s="7" t="s">
        <v>33</v>
      </c>
      <c r="C17" s="7"/>
      <c r="D17" s="7" t="s">
        <v>18</v>
      </c>
      <c r="E17" s="7"/>
      <c r="G17"/>
    </row>
    <row r="18" spans="1:7" x14ac:dyDescent="0.3">
      <c r="A18" s="8" t="s">
        <v>14</v>
      </c>
      <c r="B18" s="7" t="s">
        <v>15</v>
      </c>
      <c r="C18" s="7" t="s">
        <v>23</v>
      </c>
      <c r="D18" s="7" t="s">
        <v>15</v>
      </c>
      <c r="E18" s="7" t="s">
        <v>23</v>
      </c>
      <c r="G18"/>
    </row>
    <row r="19" spans="1:7" x14ac:dyDescent="0.3">
      <c r="A19" s="7" t="s">
        <v>0</v>
      </c>
      <c r="B19" s="9">
        <v>-29.009999999999998</v>
      </c>
      <c r="C19" s="9">
        <v>3.8933590933214475E-7</v>
      </c>
      <c r="D19" s="9">
        <v>-29.01</v>
      </c>
      <c r="E19" s="9">
        <v>0</v>
      </c>
      <c r="G19"/>
    </row>
    <row r="20" spans="1:7" x14ac:dyDescent="0.3">
      <c r="A20" s="7" t="s">
        <v>1</v>
      </c>
      <c r="B20" s="9"/>
      <c r="C20" s="9"/>
      <c r="D20" s="9">
        <v>-31.582799999999999</v>
      </c>
      <c r="E20" s="9">
        <v>0.15563964790573306</v>
      </c>
      <c r="G20"/>
    </row>
    <row r="21" spans="1:7" x14ac:dyDescent="0.3">
      <c r="A21" s="7" t="s">
        <v>2</v>
      </c>
      <c r="B21" s="9">
        <v>-35.043142857142854</v>
      </c>
      <c r="C21" s="9">
        <v>0.26845262063161018</v>
      </c>
      <c r="D21" s="9"/>
      <c r="E21" s="9"/>
      <c r="G21"/>
    </row>
    <row r="22" spans="1:7" x14ac:dyDescent="0.3">
      <c r="A22" s="7" t="s">
        <v>3</v>
      </c>
      <c r="B22" s="9"/>
      <c r="C22" s="9"/>
      <c r="D22" s="9">
        <v>-30.333199999999998</v>
      </c>
      <c r="E22" s="9">
        <v>0.18199917582177527</v>
      </c>
      <c r="G22"/>
    </row>
    <row r="23" spans="1:7" x14ac:dyDescent="0.3">
      <c r="A23" s="7" t="s">
        <v>4</v>
      </c>
      <c r="B23" s="9">
        <v>-28.502999999999997</v>
      </c>
      <c r="C23" s="9">
        <v>0.2559348875528008</v>
      </c>
      <c r="D23" s="9">
        <v>-28.8294</v>
      </c>
      <c r="E23" s="9">
        <v>0.23349903640052774</v>
      </c>
      <c r="G23"/>
    </row>
    <row r="24" spans="1:7" x14ac:dyDescent="0.3">
      <c r="A24" s="7" t="s">
        <v>7</v>
      </c>
      <c r="B24" s="9">
        <v>-22.163285714285713</v>
      </c>
      <c r="C24" s="9">
        <v>0.27872251092293809</v>
      </c>
      <c r="D24" s="9">
        <v>-26.741399999999999</v>
      </c>
      <c r="E24" s="9">
        <v>0.12694014337462747</v>
      </c>
      <c r="G24"/>
    </row>
    <row r="25" spans="1:7" x14ac:dyDescent="0.3">
      <c r="A25" s="7" t="s">
        <v>6</v>
      </c>
      <c r="B25" s="9">
        <v>-30.563428571428574</v>
      </c>
      <c r="C25" s="9">
        <v>0.30617797500906418</v>
      </c>
      <c r="D25" s="9"/>
      <c r="E25" s="9"/>
      <c r="G25"/>
    </row>
    <row r="26" spans="1:7" x14ac:dyDescent="0.3">
      <c r="A26" s="7" t="s">
        <v>12</v>
      </c>
      <c r="B26" s="9"/>
      <c r="C26" s="9"/>
      <c r="D26" s="9">
        <v>-31.1312</v>
      </c>
      <c r="E26" s="9">
        <v>0.19298238261571177</v>
      </c>
      <c r="G26"/>
    </row>
    <row r="27" spans="1:7" x14ac:dyDescent="0.3">
      <c r="A27" s="7" t="s">
        <v>8</v>
      </c>
      <c r="B27" s="9">
        <v>-28.662285714285712</v>
      </c>
      <c r="C27" s="9">
        <v>0.15810936540387782</v>
      </c>
      <c r="D27" s="9"/>
      <c r="E27" s="9"/>
      <c r="G27"/>
    </row>
    <row r="28" spans="1:7" x14ac:dyDescent="0.3">
      <c r="A28" s="7" t="s">
        <v>9</v>
      </c>
      <c r="B28" s="9">
        <v>-27.819999999999997</v>
      </c>
      <c r="C28" s="9">
        <v>0.25383327861715688</v>
      </c>
      <c r="D28" s="9"/>
      <c r="E28" s="9"/>
      <c r="G28"/>
    </row>
    <row r="29" spans="1:7" x14ac:dyDescent="0.3">
      <c r="A29" s="7" t="s">
        <v>10</v>
      </c>
      <c r="B29" s="9">
        <v>-27.308285714285713</v>
      </c>
      <c r="C29" s="9">
        <v>0.33099028902471567</v>
      </c>
      <c r="D29" s="9"/>
      <c r="E29" s="9"/>
      <c r="G29"/>
    </row>
    <row r="30" spans="1:7" x14ac:dyDescent="0.3">
      <c r="A30" s="7" t="s">
        <v>11</v>
      </c>
      <c r="B30" s="9"/>
      <c r="C30" s="9"/>
      <c r="D30" s="9">
        <v>-29.4176</v>
      </c>
      <c r="E30" s="9">
        <v>0.34895243228847578</v>
      </c>
      <c r="G30"/>
    </row>
    <row r="31" spans="1:7" x14ac:dyDescent="0.3">
      <c r="A31" s="7" t="s">
        <v>5</v>
      </c>
      <c r="B31" s="9"/>
      <c r="C31" s="9"/>
      <c r="D31" s="9">
        <v>-29.747399999999999</v>
      </c>
      <c r="E31" s="9">
        <v>0.16578691142572238</v>
      </c>
      <c r="G31"/>
    </row>
    <row r="32" spans="1:7" x14ac:dyDescent="0.3">
      <c r="B32"/>
      <c r="C32" s="1" t="s">
        <v>34</v>
      </c>
      <c r="E32" s="1"/>
      <c r="G32"/>
    </row>
    <row r="33" spans="1:9" x14ac:dyDescent="0.3">
      <c r="A33" s="13" t="s">
        <v>36</v>
      </c>
      <c r="B33" s="14"/>
      <c r="C33" s="15"/>
      <c r="D33" s="15"/>
      <c r="E33" s="15"/>
      <c r="F33" s="16" t="s">
        <v>38</v>
      </c>
    </row>
    <row r="34" spans="1:9" ht="18.75" thickBot="1" x14ac:dyDescent="0.35">
      <c r="A34" s="13" t="s">
        <v>19</v>
      </c>
      <c r="B34" s="17" t="s">
        <v>35</v>
      </c>
      <c r="C34" s="15"/>
      <c r="D34" s="13" t="s">
        <v>20</v>
      </c>
      <c r="E34" s="17" t="s">
        <v>35</v>
      </c>
      <c r="F34" s="18"/>
      <c r="G34" s="3"/>
      <c r="I34" s="1"/>
    </row>
    <row r="35" spans="1:9" ht="17.25" thickTop="1" x14ac:dyDescent="0.3">
      <c r="A35" s="7" t="s">
        <v>0</v>
      </c>
      <c r="B35" s="7">
        <v>-29.01</v>
      </c>
      <c r="C35" s="7"/>
      <c r="D35" s="7" t="s">
        <v>0</v>
      </c>
      <c r="E35" s="7">
        <v>-29.01</v>
      </c>
      <c r="F35" s="19">
        <f>GETPIVOTDATA("Average of final d13C",$A$16,"Identifier 1","FMIX2","Component","c12:0")-E35</f>
        <v>0</v>
      </c>
      <c r="G35" s="4"/>
      <c r="H35" s="6"/>
      <c r="I35" s="1"/>
    </row>
    <row r="36" spans="1:9" x14ac:dyDescent="0.3">
      <c r="A36" s="7" t="s">
        <v>2</v>
      </c>
      <c r="B36" s="7">
        <v>-34.909999999999997</v>
      </c>
      <c r="C36" s="7"/>
      <c r="D36" s="7" t="s">
        <v>1</v>
      </c>
      <c r="E36" s="7">
        <v>-31.67</v>
      </c>
      <c r="F36" s="19">
        <f>GETPIVOTDATA("Average of final d13C",$A$16,"Identifier 1","FMIX2","Component","c14:0")-E36</f>
        <v>8.7200000000002831E-2</v>
      </c>
      <c r="G36" s="4"/>
      <c r="I36" s="1"/>
    </row>
    <row r="37" spans="1:9" x14ac:dyDescent="0.3">
      <c r="A37" s="7" t="s">
        <v>4</v>
      </c>
      <c r="B37" s="7">
        <v>-28.11</v>
      </c>
      <c r="C37" s="7"/>
      <c r="D37" s="7" t="s">
        <v>3</v>
      </c>
      <c r="E37" s="7">
        <v>-30.06</v>
      </c>
      <c r="F37" s="19">
        <f>GETPIVOTDATA("Average of final d13C",$A$16,"Identifier 1","FMIX2","Component","c16:0")-E37</f>
        <v>-0.27319999999999922</v>
      </c>
      <c r="G37" s="4"/>
      <c r="I37" s="1"/>
    </row>
    <row r="38" spans="1:9" x14ac:dyDescent="0.3">
      <c r="A38" s="7" t="s">
        <v>7</v>
      </c>
      <c r="B38" s="7">
        <v>-21.65</v>
      </c>
      <c r="C38" s="7"/>
      <c r="D38" s="7" t="s">
        <v>4</v>
      </c>
      <c r="E38" s="7">
        <v>-28.8</v>
      </c>
      <c r="F38" s="19">
        <f>GETPIVOTDATA("Average of final d13C",$A$16,"Identifier 1","FMIX2","Component","c16:1w9c/7c")-E38</f>
        <v>-2.9399999999998983E-2</v>
      </c>
      <c r="G38" s="4"/>
      <c r="I38" s="1"/>
    </row>
    <row r="39" spans="1:9" x14ac:dyDescent="0.3">
      <c r="A39" s="7" t="s">
        <v>6</v>
      </c>
      <c r="B39" s="7">
        <v>-29.47</v>
      </c>
      <c r="C39" s="7"/>
      <c r="D39" s="7" t="s">
        <v>22</v>
      </c>
      <c r="E39" s="7">
        <v>-29.35</v>
      </c>
      <c r="F39" s="19"/>
      <c r="G39" s="4"/>
      <c r="I39" s="1"/>
    </row>
    <row r="40" spans="1:9" x14ac:dyDescent="0.3">
      <c r="A40" s="7" t="s">
        <v>8</v>
      </c>
      <c r="B40" s="7">
        <v>-28.28</v>
      </c>
      <c r="C40" s="7"/>
      <c r="D40" s="7" t="s">
        <v>7</v>
      </c>
      <c r="E40" s="7">
        <v>-26.27</v>
      </c>
      <c r="F40" s="19">
        <f>GETPIVOTDATA("Average of final d13C",$A$16,"Identifier 1","FMIX2","Component","c18:0")-E40</f>
        <v>-0.47139999999999915</v>
      </c>
      <c r="G40" s="4"/>
      <c r="I40" s="1"/>
    </row>
    <row r="41" spans="1:9" x14ac:dyDescent="0.3">
      <c r="A41" s="7" t="s">
        <v>9</v>
      </c>
      <c r="B41" s="7">
        <v>-27.69</v>
      </c>
      <c r="C41" s="7"/>
      <c r="D41" s="7" t="s">
        <v>21</v>
      </c>
      <c r="E41" s="7">
        <v>-29.89</v>
      </c>
      <c r="F41" s="19"/>
      <c r="G41" s="4"/>
      <c r="I41" s="1"/>
    </row>
    <row r="42" spans="1:9" x14ac:dyDescent="0.3">
      <c r="A42" s="7" t="s">
        <v>10</v>
      </c>
      <c r="B42" s="7">
        <v>-27.04</v>
      </c>
      <c r="C42" s="7"/>
      <c r="D42" s="7" t="s">
        <v>11</v>
      </c>
      <c r="E42" s="7">
        <v>-29.44</v>
      </c>
      <c r="F42" s="19">
        <f>GETPIVOTDATA("Average of final d13C",$A$16,"Identifier 1","FMIX2","Component","c23:0")-E42</f>
        <v>2.2400000000001086E-2</v>
      </c>
      <c r="G42" s="4"/>
      <c r="I42" s="1"/>
    </row>
    <row r="43" spans="1:9" x14ac:dyDescent="0.3">
      <c r="B43"/>
      <c r="C43"/>
      <c r="G43" s="5"/>
      <c r="I43" s="1"/>
    </row>
    <row r="44" spans="1:9" x14ac:dyDescent="0.3">
      <c r="B44"/>
      <c r="C44"/>
      <c r="G44"/>
      <c r="I44" s="1"/>
    </row>
    <row r="45" spans="1:9" x14ac:dyDescent="0.3">
      <c r="B45"/>
      <c r="C45"/>
      <c r="G45"/>
      <c r="I45" s="1"/>
    </row>
    <row r="46" spans="1:9" x14ac:dyDescent="0.3">
      <c r="B46"/>
      <c r="C46"/>
      <c r="G46"/>
      <c r="I46" s="1"/>
    </row>
    <row r="47" spans="1:9" x14ac:dyDescent="0.3">
      <c r="B47"/>
      <c r="C47"/>
    </row>
    <row r="48" spans="1:9" x14ac:dyDescent="0.3">
      <c r="B48"/>
      <c r="C48"/>
    </row>
    <row r="49" spans="2:7" x14ac:dyDescent="0.3">
      <c r="B49"/>
      <c r="C49"/>
    </row>
    <row r="50" spans="2:7" x14ac:dyDescent="0.3">
      <c r="B50"/>
      <c r="C50"/>
    </row>
    <row r="51" spans="2:7" x14ac:dyDescent="0.3">
      <c r="B51"/>
      <c r="C51"/>
      <c r="G51"/>
    </row>
    <row r="52" spans="2:7" x14ac:dyDescent="0.3">
      <c r="B52"/>
      <c r="C52"/>
    </row>
    <row r="53" spans="2:7" x14ac:dyDescent="0.3">
      <c r="B53"/>
      <c r="C53"/>
    </row>
    <row r="54" spans="2:7" x14ac:dyDescent="0.3">
      <c r="B54"/>
      <c r="C54"/>
    </row>
    <row r="55" spans="2:7" x14ac:dyDescent="0.3">
      <c r="B55"/>
      <c r="C55"/>
    </row>
    <row r="56" spans="2:7" x14ac:dyDescent="0.3">
      <c r="B56"/>
      <c r="C56"/>
    </row>
    <row r="57" spans="2:7" x14ac:dyDescent="0.3">
      <c r="B57"/>
      <c r="C57"/>
    </row>
    <row r="58" spans="2:7" x14ac:dyDescent="0.3">
      <c r="B58"/>
      <c r="C58"/>
    </row>
    <row r="59" spans="2:7" x14ac:dyDescent="0.3">
      <c r="B59"/>
      <c r="C59"/>
    </row>
    <row r="60" spans="2:7" x14ac:dyDescent="0.3">
      <c r="B60"/>
      <c r="C60"/>
    </row>
    <row r="61" spans="2:7" x14ac:dyDescent="0.3">
      <c r="B61"/>
      <c r="C61"/>
    </row>
    <row r="62" spans="2:7" x14ac:dyDescent="0.3">
      <c r="B62"/>
      <c r="C62"/>
    </row>
    <row r="63" spans="2:7" x14ac:dyDescent="0.3">
      <c r="B63"/>
      <c r="C63"/>
    </row>
    <row r="64" spans="2:7" x14ac:dyDescent="0.3">
      <c r="B64"/>
      <c r="C64"/>
    </row>
    <row r="65" spans="2:3" x14ac:dyDescent="0.3">
      <c r="B65"/>
      <c r="C65"/>
    </row>
    <row r="66" spans="2:3" x14ac:dyDescent="0.3">
      <c r="B66"/>
      <c r="C66"/>
    </row>
    <row r="67" spans="2:3" x14ac:dyDescent="0.3">
      <c r="B67"/>
      <c r="C67"/>
    </row>
    <row r="68" spans="2:3" x14ac:dyDescent="0.3">
      <c r="B68"/>
      <c r="C68"/>
    </row>
    <row r="69" spans="2:3" x14ac:dyDescent="0.3">
      <c r="B69"/>
      <c r="C69"/>
    </row>
    <row r="70" spans="2:3" x14ac:dyDescent="0.3">
      <c r="B70"/>
      <c r="C70"/>
    </row>
    <row r="71" spans="2:3" x14ac:dyDescent="0.3">
      <c r="B71"/>
      <c r="C71"/>
    </row>
    <row r="72" spans="2:3" x14ac:dyDescent="0.3">
      <c r="B72"/>
      <c r="C72"/>
    </row>
    <row r="73" spans="2:3" x14ac:dyDescent="0.3">
      <c r="B73"/>
      <c r="C73"/>
    </row>
    <row r="74" spans="2:3" x14ac:dyDescent="0.3">
      <c r="B74"/>
      <c r="C74"/>
    </row>
    <row r="75" spans="2:3" x14ac:dyDescent="0.3">
      <c r="B75"/>
      <c r="C75"/>
    </row>
    <row r="76" spans="2:3" x14ac:dyDescent="0.3">
      <c r="B76"/>
      <c r="C76"/>
    </row>
    <row r="77" spans="2:3" x14ac:dyDescent="0.3">
      <c r="B77"/>
      <c r="C77"/>
    </row>
    <row r="78" spans="2:3" x14ac:dyDescent="0.3">
      <c r="B78"/>
      <c r="C78"/>
    </row>
    <row r="79" spans="2:3" x14ac:dyDescent="0.3">
      <c r="B79"/>
      <c r="C79"/>
    </row>
    <row r="80" spans="2:3" x14ac:dyDescent="0.3">
      <c r="B80"/>
      <c r="C80"/>
    </row>
    <row r="81" spans="2:3" x14ac:dyDescent="0.3">
      <c r="B81"/>
      <c r="C81"/>
    </row>
    <row r="82" spans="2:3" x14ac:dyDescent="0.3">
      <c r="B82"/>
      <c r="C82"/>
    </row>
    <row r="83" spans="2:3" x14ac:dyDescent="0.3">
      <c r="B83"/>
      <c r="C83"/>
    </row>
    <row r="84" spans="2:3" x14ac:dyDescent="0.3">
      <c r="B84"/>
      <c r="C84"/>
    </row>
    <row r="85" spans="2:3" x14ac:dyDescent="0.3">
      <c r="B85"/>
      <c r="C85"/>
    </row>
    <row r="86" spans="2:3" x14ac:dyDescent="0.3">
      <c r="B86"/>
      <c r="C86"/>
    </row>
    <row r="87" spans="2:3" x14ac:dyDescent="0.3">
      <c r="B87"/>
      <c r="C87"/>
    </row>
    <row r="88" spans="2:3" x14ac:dyDescent="0.3">
      <c r="B88"/>
      <c r="C88"/>
    </row>
    <row r="89" spans="2:3" x14ac:dyDescent="0.3">
      <c r="B89"/>
      <c r="C89"/>
    </row>
    <row r="90" spans="2:3" x14ac:dyDescent="0.3">
      <c r="B90"/>
      <c r="C90"/>
    </row>
    <row r="91" spans="2:3" x14ac:dyDescent="0.3">
      <c r="B91"/>
      <c r="C91"/>
    </row>
    <row r="92" spans="2:3" x14ac:dyDescent="0.3">
      <c r="B92"/>
      <c r="C92"/>
    </row>
    <row r="93" spans="2:3" x14ac:dyDescent="0.3">
      <c r="B93"/>
      <c r="C93"/>
    </row>
    <row r="94" spans="2:3" x14ac:dyDescent="0.3">
      <c r="B94"/>
      <c r="C94"/>
    </row>
    <row r="95" spans="2:3" x14ac:dyDescent="0.3">
      <c r="B95"/>
      <c r="C95"/>
    </row>
    <row r="96" spans="2:3" x14ac:dyDescent="0.3">
      <c r="B96"/>
      <c r="C96"/>
    </row>
    <row r="97" spans="2:3" x14ac:dyDescent="0.3">
      <c r="B97"/>
      <c r="C97"/>
    </row>
    <row r="98" spans="2:3" x14ac:dyDescent="0.3">
      <c r="B98"/>
      <c r="C98"/>
    </row>
    <row r="99" spans="2:3" x14ac:dyDescent="0.3">
      <c r="B99"/>
      <c r="C99"/>
    </row>
    <row r="100" spans="2:3" x14ac:dyDescent="0.3">
      <c r="B100"/>
      <c r="C100"/>
    </row>
    <row r="101" spans="2:3" x14ac:dyDescent="0.3">
      <c r="B101"/>
      <c r="C101"/>
    </row>
    <row r="102" spans="2:3" x14ac:dyDescent="0.3">
      <c r="B102"/>
      <c r="C102"/>
    </row>
    <row r="103" spans="2:3" x14ac:dyDescent="0.3">
      <c r="B103"/>
      <c r="C103"/>
    </row>
    <row r="104" spans="2:3" x14ac:dyDescent="0.3">
      <c r="B104"/>
      <c r="C104"/>
    </row>
    <row r="105" spans="2:3" x14ac:dyDescent="0.3">
      <c r="B105"/>
      <c r="C105"/>
    </row>
    <row r="106" spans="2:3" x14ac:dyDescent="0.3">
      <c r="B106"/>
      <c r="C106"/>
    </row>
    <row r="107" spans="2:3" x14ac:dyDescent="0.3">
      <c r="B107"/>
      <c r="C107"/>
    </row>
    <row r="108" spans="2:3" x14ac:dyDescent="0.3">
      <c r="B108"/>
      <c r="C108"/>
    </row>
    <row r="109" spans="2:3" x14ac:dyDescent="0.3">
      <c r="B109"/>
      <c r="C109"/>
    </row>
    <row r="110" spans="2:3" x14ac:dyDescent="0.3">
      <c r="B110"/>
      <c r="C110"/>
    </row>
    <row r="111" spans="2:3" x14ac:dyDescent="0.3">
      <c r="B111"/>
      <c r="C111"/>
    </row>
    <row r="112" spans="2:3" x14ac:dyDescent="0.3">
      <c r="B112"/>
      <c r="C112"/>
    </row>
    <row r="113" spans="2:3" x14ac:dyDescent="0.3">
      <c r="B113"/>
      <c r="C113"/>
    </row>
    <row r="114" spans="2:3" x14ac:dyDescent="0.3">
      <c r="B114"/>
      <c r="C114"/>
    </row>
    <row r="115" spans="2:3" x14ac:dyDescent="0.3">
      <c r="B115"/>
      <c r="C115"/>
    </row>
    <row r="116" spans="2:3" x14ac:dyDescent="0.3">
      <c r="B116"/>
      <c r="C116"/>
    </row>
    <row r="117" spans="2:3" x14ac:dyDescent="0.3">
      <c r="B117"/>
      <c r="C117"/>
    </row>
    <row r="118" spans="2:3" x14ac:dyDescent="0.3">
      <c r="B118"/>
      <c r="C118"/>
    </row>
    <row r="119" spans="2:3" x14ac:dyDescent="0.3">
      <c r="B119"/>
      <c r="C119"/>
    </row>
    <row r="120" spans="2:3" x14ac:dyDescent="0.3">
      <c r="B120"/>
      <c r="C120"/>
    </row>
    <row r="121" spans="2:3" x14ac:dyDescent="0.3">
      <c r="B121"/>
      <c r="C121"/>
    </row>
    <row r="122" spans="2:3" x14ac:dyDescent="0.3">
      <c r="B122"/>
      <c r="C122"/>
    </row>
    <row r="123" spans="2:3" x14ac:dyDescent="0.3">
      <c r="B123"/>
      <c r="C123"/>
    </row>
    <row r="124" spans="2:3" x14ac:dyDescent="0.3">
      <c r="B124"/>
      <c r="C124"/>
    </row>
    <row r="125" spans="2:3" x14ac:dyDescent="0.3">
      <c r="B125"/>
      <c r="C125"/>
    </row>
    <row r="126" spans="2:3" x14ac:dyDescent="0.3">
      <c r="B126"/>
      <c r="C126"/>
    </row>
    <row r="127" spans="2:3" x14ac:dyDescent="0.3">
      <c r="B127"/>
      <c r="C127"/>
    </row>
    <row r="128" spans="2:3" x14ac:dyDescent="0.3">
      <c r="B128"/>
      <c r="C128"/>
    </row>
    <row r="129" spans="2:3" x14ac:dyDescent="0.3">
      <c r="B129"/>
      <c r="C129"/>
    </row>
    <row r="130" spans="2:3" x14ac:dyDescent="0.3">
      <c r="B130"/>
      <c r="C130"/>
    </row>
    <row r="131" spans="2:3" x14ac:dyDescent="0.3">
      <c r="B131"/>
      <c r="C131"/>
    </row>
    <row r="132" spans="2:3" x14ac:dyDescent="0.3">
      <c r="B132"/>
      <c r="C132"/>
    </row>
    <row r="133" spans="2:3" x14ac:dyDescent="0.3">
      <c r="B133"/>
      <c r="C133"/>
    </row>
    <row r="134" spans="2:3" x14ac:dyDescent="0.3">
      <c r="B134"/>
      <c r="C134"/>
    </row>
    <row r="135" spans="2:3" x14ac:dyDescent="0.3">
      <c r="B135"/>
      <c r="C135"/>
    </row>
    <row r="136" spans="2:3" x14ac:dyDescent="0.3">
      <c r="B136"/>
      <c r="C136"/>
    </row>
    <row r="137" spans="2:3" x14ac:dyDescent="0.3">
      <c r="B137"/>
      <c r="C137"/>
    </row>
    <row r="138" spans="2:3" x14ac:dyDescent="0.3">
      <c r="B138"/>
      <c r="C138"/>
    </row>
    <row r="139" spans="2:3" x14ac:dyDescent="0.3">
      <c r="B139"/>
      <c r="C139"/>
    </row>
    <row r="140" spans="2:3" x14ac:dyDescent="0.3">
      <c r="B140"/>
      <c r="C140"/>
    </row>
    <row r="141" spans="2:3" x14ac:dyDescent="0.3">
      <c r="B141"/>
      <c r="C141"/>
    </row>
    <row r="142" spans="2:3" x14ac:dyDescent="0.3">
      <c r="B142"/>
      <c r="C142"/>
    </row>
    <row r="143" spans="2:3" x14ac:dyDescent="0.3">
      <c r="B143"/>
      <c r="C143"/>
    </row>
    <row r="144" spans="2:3" x14ac:dyDescent="0.3">
      <c r="B144"/>
      <c r="C144"/>
    </row>
    <row r="145" spans="2:3" x14ac:dyDescent="0.3">
      <c r="B145"/>
      <c r="C145"/>
    </row>
    <row r="146" spans="2:3" x14ac:dyDescent="0.3">
      <c r="B146"/>
      <c r="C146"/>
    </row>
    <row r="147" spans="2:3" x14ac:dyDescent="0.3">
      <c r="B147"/>
      <c r="C147"/>
    </row>
    <row r="148" spans="2:3" x14ac:dyDescent="0.3">
      <c r="B148"/>
      <c r="C148"/>
    </row>
    <row r="149" spans="2:3" x14ac:dyDescent="0.3">
      <c r="B149"/>
      <c r="C149"/>
    </row>
    <row r="150" spans="2:3" x14ac:dyDescent="0.3">
      <c r="B150"/>
      <c r="C150"/>
    </row>
    <row r="151" spans="2:3" x14ac:dyDescent="0.3">
      <c r="B151"/>
      <c r="C151"/>
    </row>
    <row r="152" spans="2:3" x14ac:dyDescent="0.3">
      <c r="B152"/>
      <c r="C152"/>
    </row>
    <row r="153" spans="2:3" x14ac:dyDescent="0.3">
      <c r="B153"/>
      <c r="C153"/>
    </row>
    <row r="154" spans="2:3" x14ac:dyDescent="0.3">
      <c r="B154"/>
      <c r="C154"/>
    </row>
    <row r="155" spans="2:3" x14ac:dyDescent="0.3">
      <c r="B155"/>
      <c r="C155"/>
    </row>
    <row r="156" spans="2:3" x14ac:dyDescent="0.3">
      <c r="B156"/>
      <c r="C156"/>
    </row>
    <row r="157" spans="2:3" x14ac:dyDescent="0.3">
      <c r="B157"/>
      <c r="C157"/>
    </row>
    <row r="158" spans="2:3" x14ac:dyDescent="0.3">
      <c r="B158"/>
      <c r="C158"/>
    </row>
    <row r="159" spans="2:3" x14ac:dyDescent="0.3">
      <c r="B159"/>
      <c r="C159"/>
    </row>
    <row r="160" spans="2:3" x14ac:dyDescent="0.3">
      <c r="B160"/>
      <c r="C160"/>
    </row>
    <row r="161" spans="2:3" x14ac:dyDescent="0.3">
      <c r="B161"/>
      <c r="C161"/>
    </row>
    <row r="162" spans="2:3" x14ac:dyDescent="0.3">
      <c r="B162"/>
      <c r="C162"/>
    </row>
    <row r="163" spans="2:3" x14ac:dyDescent="0.3">
      <c r="B163"/>
      <c r="C163"/>
    </row>
    <row r="164" spans="2:3" x14ac:dyDescent="0.3">
      <c r="B164"/>
      <c r="C164"/>
    </row>
    <row r="165" spans="2:3" x14ac:dyDescent="0.3">
      <c r="B165"/>
      <c r="C165"/>
    </row>
    <row r="166" spans="2:3" x14ac:dyDescent="0.3">
      <c r="B166"/>
      <c r="C166"/>
    </row>
    <row r="167" spans="2:3" x14ac:dyDescent="0.3">
      <c r="B167"/>
      <c r="C167"/>
    </row>
    <row r="168" spans="2:3" x14ac:dyDescent="0.3">
      <c r="B168"/>
      <c r="C168"/>
    </row>
    <row r="169" spans="2:3" x14ac:dyDescent="0.3">
      <c r="B169"/>
      <c r="C169"/>
    </row>
    <row r="170" spans="2:3" x14ac:dyDescent="0.3">
      <c r="B170"/>
      <c r="C170"/>
    </row>
    <row r="171" spans="2:3" x14ac:dyDescent="0.3">
      <c r="B171"/>
      <c r="C171"/>
    </row>
    <row r="172" spans="2:3" x14ac:dyDescent="0.3">
      <c r="B172"/>
      <c r="C172"/>
    </row>
    <row r="173" spans="2:3" x14ac:dyDescent="0.3">
      <c r="B173"/>
      <c r="C173"/>
    </row>
    <row r="174" spans="2:3" x14ac:dyDescent="0.3">
      <c r="B174"/>
      <c r="C174"/>
    </row>
    <row r="175" spans="2:3" x14ac:dyDescent="0.3">
      <c r="B175"/>
      <c r="C175"/>
    </row>
    <row r="176" spans="2:3" x14ac:dyDescent="0.3">
      <c r="B176"/>
      <c r="C176"/>
    </row>
    <row r="177" spans="2:3" x14ac:dyDescent="0.3">
      <c r="B177"/>
      <c r="C177"/>
    </row>
    <row r="178" spans="2:3" x14ac:dyDescent="0.3">
      <c r="B178"/>
      <c r="C178"/>
    </row>
    <row r="179" spans="2:3" x14ac:dyDescent="0.3">
      <c r="B179"/>
      <c r="C179"/>
    </row>
    <row r="180" spans="2:3" x14ac:dyDescent="0.3">
      <c r="B180"/>
      <c r="C180"/>
    </row>
    <row r="181" spans="2:3" x14ac:dyDescent="0.3">
      <c r="B181"/>
      <c r="C181"/>
    </row>
    <row r="182" spans="2:3" x14ac:dyDescent="0.3">
      <c r="B182"/>
      <c r="C182"/>
    </row>
    <row r="183" spans="2:3" x14ac:dyDescent="0.3">
      <c r="B183"/>
      <c r="C183"/>
    </row>
    <row r="184" spans="2:3" x14ac:dyDescent="0.3">
      <c r="B184"/>
      <c r="C184"/>
    </row>
    <row r="185" spans="2:3" x14ac:dyDescent="0.3">
      <c r="B185"/>
      <c r="C185"/>
    </row>
    <row r="186" spans="2:3" x14ac:dyDescent="0.3">
      <c r="B186"/>
      <c r="C186"/>
    </row>
    <row r="187" spans="2:3" x14ac:dyDescent="0.3">
      <c r="B187"/>
      <c r="C187"/>
    </row>
    <row r="188" spans="2:3" x14ac:dyDescent="0.3">
      <c r="B188"/>
      <c r="C188"/>
    </row>
    <row r="189" spans="2:3" x14ac:dyDescent="0.3">
      <c r="B189"/>
      <c r="C189"/>
    </row>
    <row r="190" spans="2:3" x14ac:dyDescent="0.3">
      <c r="B190"/>
      <c r="C190"/>
    </row>
    <row r="191" spans="2:3" x14ac:dyDescent="0.3">
      <c r="B191"/>
      <c r="C191"/>
    </row>
    <row r="192" spans="2:3" x14ac:dyDescent="0.3">
      <c r="B192"/>
      <c r="C192"/>
    </row>
    <row r="193" spans="2:3" x14ac:dyDescent="0.3">
      <c r="B193"/>
      <c r="C193"/>
    </row>
    <row r="194" spans="2:3" x14ac:dyDescent="0.3">
      <c r="B194"/>
      <c r="C194"/>
    </row>
    <row r="195" spans="2:3" x14ac:dyDescent="0.3">
      <c r="B195"/>
      <c r="C195"/>
    </row>
    <row r="196" spans="2:3" x14ac:dyDescent="0.3">
      <c r="B196"/>
      <c r="C196"/>
    </row>
    <row r="197" spans="2:3" x14ac:dyDescent="0.3">
      <c r="B197"/>
      <c r="C197"/>
    </row>
    <row r="198" spans="2:3" x14ac:dyDescent="0.3">
      <c r="B198"/>
      <c r="C198"/>
    </row>
    <row r="199" spans="2:3" x14ac:dyDescent="0.3">
      <c r="B199"/>
      <c r="C199"/>
    </row>
    <row r="200" spans="2:3" x14ac:dyDescent="0.3">
      <c r="B200"/>
      <c r="C200"/>
    </row>
    <row r="201" spans="2:3" x14ac:dyDescent="0.3">
      <c r="B201"/>
      <c r="C201"/>
    </row>
    <row r="202" spans="2:3" x14ac:dyDescent="0.3">
      <c r="B202"/>
      <c r="C202"/>
    </row>
    <row r="203" spans="2:3" x14ac:dyDescent="0.3">
      <c r="B203"/>
      <c r="C203"/>
    </row>
    <row r="204" spans="2:3" x14ac:dyDescent="0.3">
      <c r="B204"/>
      <c r="C204"/>
    </row>
    <row r="205" spans="2:3" x14ac:dyDescent="0.3">
      <c r="B205"/>
      <c r="C205"/>
    </row>
    <row r="206" spans="2:3" x14ac:dyDescent="0.3">
      <c r="B206"/>
      <c r="C206"/>
    </row>
    <row r="207" spans="2:3" x14ac:dyDescent="0.3">
      <c r="B207"/>
      <c r="C207"/>
    </row>
    <row r="208" spans="2:3" x14ac:dyDescent="0.3">
      <c r="B208"/>
      <c r="C208"/>
    </row>
    <row r="209" spans="2:3" x14ac:dyDescent="0.3">
      <c r="B209"/>
      <c r="C209"/>
    </row>
    <row r="210" spans="2:3" x14ac:dyDescent="0.3">
      <c r="B210"/>
      <c r="C210"/>
    </row>
    <row r="211" spans="2:3" x14ac:dyDescent="0.3">
      <c r="B211"/>
      <c r="C211"/>
    </row>
    <row r="212" spans="2:3" x14ac:dyDescent="0.3">
      <c r="B212"/>
      <c r="C212"/>
    </row>
    <row r="213" spans="2:3" x14ac:dyDescent="0.3">
      <c r="B213"/>
      <c r="C213"/>
    </row>
    <row r="214" spans="2:3" x14ac:dyDescent="0.3">
      <c r="B214"/>
      <c r="C214"/>
    </row>
    <row r="215" spans="2:3" x14ac:dyDescent="0.3">
      <c r="B215"/>
      <c r="C215"/>
    </row>
    <row r="216" spans="2:3" x14ac:dyDescent="0.3">
      <c r="B216"/>
      <c r="C216"/>
    </row>
    <row r="217" spans="2:3" x14ac:dyDescent="0.3">
      <c r="B217"/>
      <c r="C217"/>
    </row>
    <row r="218" spans="2:3" x14ac:dyDescent="0.3">
      <c r="B218"/>
      <c r="C218"/>
    </row>
    <row r="219" spans="2:3" x14ac:dyDescent="0.3">
      <c r="B219"/>
      <c r="C219"/>
    </row>
    <row r="220" spans="2:3" x14ac:dyDescent="0.3">
      <c r="B220"/>
      <c r="C220"/>
    </row>
    <row r="221" spans="2:3" x14ac:dyDescent="0.3">
      <c r="B221"/>
      <c r="C221"/>
    </row>
    <row r="222" spans="2:3" x14ac:dyDescent="0.3">
      <c r="B222"/>
      <c r="C222"/>
    </row>
    <row r="223" spans="2:3" x14ac:dyDescent="0.3">
      <c r="B223"/>
      <c r="C223"/>
    </row>
    <row r="224" spans="2:3" x14ac:dyDescent="0.3">
      <c r="B224"/>
      <c r="C224"/>
    </row>
    <row r="225" spans="2:3" x14ac:dyDescent="0.3">
      <c r="B225"/>
      <c r="C225"/>
    </row>
    <row r="226" spans="2:3" x14ac:dyDescent="0.3">
      <c r="B226"/>
      <c r="C226"/>
    </row>
    <row r="227" spans="2:3" x14ac:dyDescent="0.3">
      <c r="B227"/>
      <c r="C227"/>
    </row>
    <row r="228" spans="2:3" x14ac:dyDescent="0.3">
      <c r="B228"/>
      <c r="C228"/>
    </row>
    <row r="229" spans="2:3" x14ac:dyDescent="0.3">
      <c r="B229"/>
      <c r="C229"/>
    </row>
    <row r="230" spans="2:3" x14ac:dyDescent="0.3">
      <c r="B230"/>
      <c r="C230"/>
    </row>
    <row r="231" spans="2:3" x14ac:dyDescent="0.3">
      <c r="B231"/>
      <c r="C231"/>
    </row>
    <row r="232" spans="2:3" x14ac:dyDescent="0.3">
      <c r="B232"/>
      <c r="C232"/>
    </row>
    <row r="233" spans="2:3" x14ac:dyDescent="0.3">
      <c r="B233"/>
      <c r="C233"/>
    </row>
    <row r="234" spans="2:3" x14ac:dyDescent="0.3">
      <c r="B234"/>
      <c r="C234"/>
    </row>
    <row r="235" spans="2:3" x14ac:dyDescent="0.3">
      <c r="B235"/>
      <c r="C235"/>
    </row>
    <row r="236" spans="2:3" x14ac:dyDescent="0.3">
      <c r="B236"/>
      <c r="C236"/>
    </row>
    <row r="237" spans="2:3" x14ac:dyDescent="0.3">
      <c r="B237"/>
      <c r="C237"/>
    </row>
    <row r="238" spans="2:3" x14ac:dyDescent="0.3">
      <c r="B238"/>
      <c r="C238"/>
    </row>
    <row r="239" spans="2:3" x14ac:dyDescent="0.3">
      <c r="B239"/>
      <c r="C239"/>
    </row>
    <row r="240" spans="2:3" x14ac:dyDescent="0.3">
      <c r="B240"/>
      <c r="C240"/>
    </row>
    <row r="241" spans="2:3" x14ac:dyDescent="0.3">
      <c r="B241"/>
      <c r="C241"/>
    </row>
    <row r="242" spans="2:3" x14ac:dyDescent="0.3">
      <c r="B242"/>
      <c r="C242"/>
    </row>
    <row r="243" spans="2:3" x14ac:dyDescent="0.3">
      <c r="B243"/>
      <c r="C243"/>
    </row>
    <row r="244" spans="2:3" x14ac:dyDescent="0.3">
      <c r="B244"/>
      <c r="C244"/>
    </row>
    <row r="245" spans="2:3" x14ac:dyDescent="0.3">
      <c r="B245"/>
      <c r="C245"/>
    </row>
    <row r="246" spans="2:3" x14ac:dyDescent="0.3">
      <c r="B246"/>
      <c r="C246"/>
    </row>
    <row r="247" spans="2:3" x14ac:dyDescent="0.3">
      <c r="B247"/>
      <c r="C247"/>
    </row>
    <row r="248" spans="2:3" x14ac:dyDescent="0.3">
      <c r="B248"/>
      <c r="C248"/>
    </row>
    <row r="249" spans="2:3" x14ac:dyDescent="0.3">
      <c r="B249"/>
      <c r="C249"/>
    </row>
    <row r="250" spans="2:3" x14ac:dyDescent="0.3">
      <c r="B250"/>
      <c r="C250"/>
    </row>
    <row r="251" spans="2:3" x14ac:dyDescent="0.3">
      <c r="B251"/>
      <c r="C251"/>
    </row>
    <row r="252" spans="2:3" x14ac:dyDescent="0.3">
      <c r="B252"/>
      <c r="C252"/>
    </row>
    <row r="253" spans="2:3" x14ac:dyDescent="0.3">
      <c r="B253"/>
      <c r="C253"/>
    </row>
    <row r="254" spans="2:3" x14ac:dyDescent="0.3">
      <c r="B254"/>
      <c r="C254"/>
    </row>
    <row r="255" spans="2:3" x14ac:dyDescent="0.3">
      <c r="B255"/>
      <c r="C255"/>
    </row>
    <row r="256" spans="2:3" x14ac:dyDescent="0.3">
      <c r="B256"/>
      <c r="C256"/>
    </row>
    <row r="257" spans="2:3" x14ac:dyDescent="0.3">
      <c r="B257"/>
      <c r="C257"/>
    </row>
    <row r="258" spans="2:3" x14ac:dyDescent="0.3">
      <c r="B258"/>
      <c r="C258"/>
    </row>
    <row r="259" spans="2:3" x14ac:dyDescent="0.3">
      <c r="B259"/>
      <c r="C259"/>
    </row>
    <row r="260" spans="2:3" x14ac:dyDescent="0.3">
      <c r="B260"/>
      <c r="C260"/>
    </row>
    <row r="261" spans="2:3" x14ac:dyDescent="0.3">
      <c r="B261"/>
      <c r="C261"/>
    </row>
    <row r="262" spans="2:3" x14ac:dyDescent="0.3">
      <c r="B262"/>
      <c r="C262"/>
    </row>
    <row r="263" spans="2:3" x14ac:dyDescent="0.3">
      <c r="B263"/>
      <c r="C263"/>
    </row>
    <row r="264" spans="2:3" x14ac:dyDescent="0.3">
      <c r="B264"/>
      <c r="C264"/>
    </row>
    <row r="265" spans="2:3" x14ac:dyDescent="0.3">
      <c r="B265"/>
      <c r="C265"/>
    </row>
    <row r="266" spans="2:3" x14ac:dyDescent="0.3">
      <c r="B266"/>
      <c r="C266"/>
    </row>
    <row r="267" spans="2:3" x14ac:dyDescent="0.3">
      <c r="B267"/>
      <c r="C267"/>
    </row>
    <row r="268" spans="2:3" x14ac:dyDescent="0.3">
      <c r="B268"/>
      <c r="C268"/>
    </row>
    <row r="269" spans="2:3" x14ac:dyDescent="0.3">
      <c r="B269"/>
      <c r="C269"/>
    </row>
    <row r="270" spans="2:3" x14ac:dyDescent="0.3">
      <c r="B270"/>
      <c r="C270"/>
    </row>
    <row r="271" spans="2:3" x14ac:dyDescent="0.3">
      <c r="B271"/>
      <c r="C271"/>
    </row>
    <row r="272" spans="2:3" x14ac:dyDescent="0.3">
      <c r="B272"/>
      <c r="C272"/>
    </row>
    <row r="273" spans="2:3" x14ac:dyDescent="0.3">
      <c r="B273"/>
      <c r="C273"/>
    </row>
    <row r="274" spans="2:3" x14ac:dyDescent="0.3">
      <c r="B274"/>
      <c r="C274"/>
    </row>
    <row r="275" spans="2:3" x14ac:dyDescent="0.3">
      <c r="B275"/>
      <c r="C275"/>
    </row>
    <row r="276" spans="2:3" x14ac:dyDescent="0.3">
      <c r="B276"/>
      <c r="C276"/>
    </row>
    <row r="277" spans="2:3" x14ac:dyDescent="0.3">
      <c r="B277"/>
      <c r="C277"/>
    </row>
    <row r="278" spans="2:3" x14ac:dyDescent="0.3">
      <c r="B278"/>
      <c r="C278"/>
    </row>
    <row r="279" spans="2:3" x14ac:dyDescent="0.3">
      <c r="B279"/>
      <c r="C279"/>
    </row>
    <row r="280" spans="2:3" x14ac:dyDescent="0.3">
      <c r="B280"/>
      <c r="C280"/>
    </row>
    <row r="281" spans="2:3" x14ac:dyDescent="0.3">
      <c r="B281"/>
      <c r="C281"/>
    </row>
    <row r="282" spans="2:3" x14ac:dyDescent="0.3">
      <c r="B282"/>
      <c r="C282"/>
    </row>
    <row r="283" spans="2:3" x14ac:dyDescent="0.3">
      <c r="B283"/>
      <c r="C283"/>
    </row>
    <row r="284" spans="2:3" x14ac:dyDescent="0.3">
      <c r="B284"/>
      <c r="C284"/>
    </row>
    <row r="285" spans="2:3" x14ac:dyDescent="0.3">
      <c r="B285"/>
      <c r="C285"/>
    </row>
    <row r="286" spans="2:3" x14ac:dyDescent="0.3">
      <c r="B286"/>
      <c r="C286"/>
    </row>
    <row r="287" spans="2:3" x14ac:dyDescent="0.3">
      <c r="B287"/>
      <c r="C287"/>
    </row>
    <row r="288" spans="2:3" x14ac:dyDescent="0.3">
      <c r="B288"/>
      <c r="C288"/>
    </row>
    <row r="289" spans="2:3" x14ac:dyDescent="0.3">
      <c r="B289"/>
      <c r="C289"/>
    </row>
    <row r="290" spans="2:3" x14ac:dyDescent="0.3">
      <c r="B290"/>
      <c r="C290"/>
    </row>
    <row r="291" spans="2:3" x14ac:dyDescent="0.3">
      <c r="B291"/>
      <c r="C291"/>
    </row>
    <row r="292" spans="2:3" x14ac:dyDescent="0.3">
      <c r="B292"/>
      <c r="C292"/>
    </row>
    <row r="293" spans="2:3" x14ac:dyDescent="0.3">
      <c r="B293"/>
      <c r="C293"/>
    </row>
    <row r="294" spans="2:3" x14ac:dyDescent="0.3">
      <c r="B294"/>
      <c r="C294"/>
    </row>
    <row r="295" spans="2:3" x14ac:dyDescent="0.3">
      <c r="B295"/>
      <c r="C295"/>
    </row>
    <row r="296" spans="2:3" x14ac:dyDescent="0.3">
      <c r="B296"/>
      <c r="C296"/>
    </row>
    <row r="297" spans="2:3" x14ac:dyDescent="0.3">
      <c r="B297"/>
      <c r="C297"/>
    </row>
    <row r="298" spans="2:3" x14ac:dyDescent="0.3">
      <c r="B298"/>
      <c r="C298"/>
    </row>
    <row r="299" spans="2:3" x14ac:dyDescent="0.3">
      <c r="B299"/>
      <c r="C299"/>
    </row>
    <row r="300" spans="2:3" x14ac:dyDescent="0.3">
      <c r="B300"/>
      <c r="C300"/>
    </row>
    <row r="301" spans="2:3" x14ac:dyDescent="0.3">
      <c r="B301"/>
      <c r="C301"/>
    </row>
    <row r="302" spans="2:3" x14ac:dyDescent="0.3">
      <c r="B302"/>
      <c r="C302"/>
    </row>
    <row r="303" spans="2:3" x14ac:dyDescent="0.3">
      <c r="B303"/>
      <c r="C303"/>
    </row>
    <row r="304" spans="2:3" x14ac:dyDescent="0.3">
      <c r="B304"/>
      <c r="C304"/>
    </row>
    <row r="305" spans="2:3" x14ac:dyDescent="0.3">
      <c r="B305"/>
      <c r="C305"/>
    </row>
    <row r="306" spans="2:3" x14ac:dyDescent="0.3">
      <c r="B306"/>
      <c r="C306"/>
    </row>
    <row r="307" spans="2:3" x14ac:dyDescent="0.3">
      <c r="B307"/>
      <c r="C307"/>
    </row>
    <row r="308" spans="2:3" x14ac:dyDescent="0.3">
      <c r="B308"/>
      <c r="C308"/>
    </row>
    <row r="309" spans="2:3" x14ac:dyDescent="0.3">
      <c r="B309"/>
      <c r="C309"/>
    </row>
    <row r="310" spans="2:3" x14ac:dyDescent="0.3">
      <c r="B310"/>
      <c r="C310"/>
    </row>
    <row r="311" spans="2:3" x14ac:dyDescent="0.3">
      <c r="B311"/>
      <c r="C311"/>
    </row>
    <row r="312" spans="2:3" x14ac:dyDescent="0.3">
      <c r="B312"/>
      <c r="C312"/>
    </row>
    <row r="313" spans="2:3" x14ac:dyDescent="0.3">
      <c r="B313"/>
      <c r="C313"/>
    </row>
    <row r="314" spans="2:3" x14ac:dyDescent="0.3">
      <c r="B314"/>
      <c r="C314"/>
    </row>
    <row r="315" spans="2:3" x14ac:dyDescent="0.3">
      <c r="B315"/>
      <c r="C315"/>
    </row>
    <row r="316" spans="2:3" x14ac:dyDescent="0.3">
      <c r="B316"/>
      <c r="C316"/>
    </row>
    <row r="317" spans="2:3" x14ac:dyDescent="0.3">
      <c r="B317"/>
      <c r="C317"/>
    </row>
    <row r="318" spans="2:3" x14ac:dyDescent="0.3">
      <c r="B318"/>
      <c r="C318"/>
    </row>
    <row r="319" spans="2:3" x14ac:dyDescent="0.3">
      <c r="B319"/>
      <c r="C319"/>
    </row>
    <row r="320" spans="2:3" x14ac:dyDescent="0.3">
      <c r="B320"/>
      <c r="C320"/>
    </row>
    <row r="321" spans="2:3" x14ac:dyDescent="0.3">
      <c r="B321"/>
      <c r="C321"/>
    </row>
    <row r="322" spans="2:3" x14ac:dyDescent="0.3">
      <c r="B322"/>
      <c r="C322"/>
    </row>
    <row r="323" spans="2:3" x14ac:dyDescent="0.3">
      <c r="B323"/>
      <c r="C323"/>
    </row>
    <row r="324" spans="2:3" x14ac:dyDescent="0.3">
      <c r="B324"/>
      <c r="C324"/>
    </row>
    <row r="325" spans="2:3" x14ac:dyDescent="0.3">
      <c r="B325"/>
      <c r="C325"/>
    </row>
    <row r="326" spans="2:3" x14ac:dyDescent="0.3">
      <c r="B326"/>
      <c r="C326"/>
    </row>
    <row r="327" spans="2:3" x14ac:dyDescent="0.3">
      <c r="B327"/>
      <c r="C327"/>
    </row>
    <row r="328" spans="2:3" x14ac:dyDescent="0.3">
      <c r="B328"/>
      <c r="C328"/>
    </row>
    <row r="329" spans="2:3" x14ac:dyDescent="0.3">
      <c r="B329"/>
      <c r="C329"/>
    </row>
    <row r="330" spans="2:3" x14ac:dyDescent="0.3">
      <c r="B330"/>
      <c r="C330"/>
    </row>
    <row r="331" spans="2:3" x14ac:dyDescent="0.3">
      <c r="B331"/>
      <c r="C331"/>
    </row>
    <row r="332" spans="2:3" x14ac:dyDescent="0.3">
      <c r="B332"/>
      <c r="C332"/>
    </row>
    <row r="333" spans="2:3" x14ac:dyDescent="0.3">
      <c r="B333"/>
      <c r="C333"/>
    </row>
    <row r="334" spans="2:3" x14ac:dyDescent="0.3">
      <c r="B334"/>
      <c r="C334"/>
    </row>
    <row r="335" spans="2:3" x14ac:dyDescent="0.3">
      <c r="B335"/>
      <c r="C335"/>
    </row>
    <row r="336" spans="2:3" x14ac:dyDescent="0.3">
      <c r="B336"/>
      <c r="C336"/>
    </row>
    <row r="337" spans="2:2" x14ac:dyDescent="0.3">
      <c r="B337"/>
    </row>
    <row r="338" spans="2:2" x14ac:dyDescent="0.3">
      <c r="B338"/>
    </row>
  </sheetData>
  <mergeCells count="1">
    <mergeCell ref="F33:F34"/>
  </mergeCells>
  <phoneticPr fontId="9" type="noConversion"/>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zoomScale="115" zoomScaleNormal="115" workbookViewId="0">
      <selection activeCell="C12" activeCellId="1" sqref="D12 C12"/>
    </sheetView>
  </sheetViews>
  <sheetFormatPr defaultRowHeight="16.5" x14ac:dyDescent="0.3"/>
  <cols>
    <col min="1" max="3" width="18.75" customWidth="1"/>
  </cols>
  <sheetData>
    <row r="1" spans="1:3" x14ac:dyDescent="0.3">
      <c r="A1" s="2" t="s">
        <v>37</v>
      </c>
    </row>
    <row r="3" spans="1:3" ht="18" x14ac:dyDescent="0.3">
      <c r="A3" s="10" t="s">
        <v>17</v>
      </c>
      <c r="B3" s="20" t="s">
        <v>35</v>
      </c>
    </row>
    <row r="4" spans="1:3" x14ac:dyDescent="0.3">
      <c r="A4" s="11">
        <v>1</v>
      </c>
      <c r="B4" s="12">
        <v>-43.810419279999998</v>
      </c>
    </row>
    <row r="5" spans="1:3" x14ac:dyDescent="0.3">
      <c r="A5" s="11">
        <v>1</v>
      </c>
      <c r="B5" s="12">
        <v>-43.747102720000001</v>
      </c>
    </row>
    <row r="6" spans="1:3" x14ac:dyDescent="0.3">
      <c r="A6" s="11">
        <v>2</v>
      </c>
      <c r="B6" s="12">
        <v>-43.98734168</v>
      </c>
    </row>
    <row r="7" spans="1:3" x14ac:dyDescent="0.3">
      <c r="A7" s="11">
        <v>2</v>
      </c>
      <c r="B7" s="12">
        <v>-44.028098440000001</v>
      </c>
    </row>
    <row r="8" spans="1:3" x14ac:dyDescent="0.3">
      <c r="A8" s="11" t="s">
        <v>39</v>
      </c>
      <c r="B8" s="22">
        <f>AVERAGE(B4:B7)</f>
        <v>-43.89324053</v>
      </c>
    </row>
    <row r="9" spans="1:3" x14ac:dyDescent="0.3">
      <c r="A9" s="11" t="s">
        <v>40</v>
      </c>
      <c r="B9" s="21">
        <f>AVERAGE(STDEV(B4:B7))</f>
        <v>0.13571698651243519</v>
      </c>
      <c r="C9" s="1"/>
    </row>
  </sheetData>
  <phoneticPr fontId="9"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QA 1</vt:lpstr>
      <vt:lpstr>Methanol_Blk</vt:lpstr>
    </vt:vector>
  </TitlesOfParts>
  <Company>University of California, Davis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Yarnes</dc:creator>
  <cp:lastModifiedBy>user</cp:lastModifiedBy>
  <cp:lastPrinted>2014-07-22T22:10:01Z</cp:lastPrinted>
  <dcterms:created xsi:type="dcterms:W3CDTF">2012-11-06T19:25:16Z</dcterms:created>
  <dcterms:modified xsi:type="dcterms:W3CDTF">2018-08-29T01:04:17Z</dcterms:modified>
</cp:coreProperties>
</file>